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480" windowHeight="8100" tabRatio="939" firstSheet="5" activeTab="7"/>
  </bookViews>
  <sheets>
    <sheet name="会員番号について" sheetId="5" r:id="rId1"/>
    <sheet name="会員登録等について" sheetId="18" r:id="rId2"/>
    <sheet name="手順書" sheetId="11" r:id="rId3"/>
    <sheet name="登録フロー図" sheetId="12" r:id="rId4"/>
    <sheet name="変更フロー図" sheetId="13" r:id="rId5"/>
    <sheet name="フロアボール部門クラブに対する注意事項" sheetId="21" r:id="rId6"/>
    <sheet name="データ" sheetId="19" state="hidden" r:id="rId7"/>
    <sheet name="第1号様式（年度当初　会員→地方）" sheetId="2" r:id="rId8"/>
    <sheet name="第２号様式（地方→連盟）" sheetId="10" r:id="rId9"/>
    <sheet name="第3号様式（変更等　会員→地方）" sheetId="9" r:id="rId10"/>
    <sheet name="第4号様式（地方→連盟）" sheetId="14" r:id="rId11"/>
    <sheet name="第5号様式" sheetId="15" r:id="rId12"/>
  </sheets>
  <definedNames>
    <definedName name="申請区分">データ!$C$4:$C$7</definedName>
  </definedNames>
  <calcPr calcId="145621"/>
</workbook>
</file>

<file path=xl/calcChain.xml><?xml version="1.0" encoding="utf-8"?>
<calcChain xmlns="http://schemas.openxmlformats.org/spreadsheetml/2006/main">
  <c r="I8" i="2" l="1"/>
  <c r="I113" i="2" l="1"/>
  <c r="I112" i="2"/>
  <c r="I111" i="2"/>
  <c r="I110" i="2"/>
  <c r="I109" i="2"/>
  <c r="I108" i="2"/>
  <c r="I107" i="2"/>
  <c r="I106" i="2"/>
  <c r="I105" i="2"/>
  <c r="I104" i="2"/>
  <c r="I103" i="2"/>
  <c r="T24" i="14"/>
  <c r="T23" i="14"/>
  <c r="T22" i="14"/>
  <c r="T21" i="14"/>
  <c r="T20" i="14"/>
  <c r="T19" i="14"/>
  <c r="T18" i="14"/>
  <c r="T17" i="14"/>
  <c r="T16" i="14"/>
  <c r="T15" i="14"/>
  <c r="T14" i="14"/>
  <c r="T13" i="14"/>
  <c r="T12" i="14"/>
  <c r="T24" i="2"/>
  <c r="T23" i="2"/>
  <c r="T22" i="2"/>
  <c r="T21" i="2"/>
  <c r="T20" i="2"/>
  <c r="T19" i="2"/>
  <c r="T18" i="2"/>
  <c r="T17" i="2"/>
  <c r="T16" i="2"/>
  <c r="T15" i="2"/>
  <c r="T14" i="2"/>
  <c r="T13" i="2"/>
  <c r="T12" i="2"/>
  <c r="T24" i="10"/>
  <c r="T23" i="10"/>
  <c r="T22" i="10"/>
  <c r="T21" i="10"/>
  <c r="T20" i="10"/>
  <c r="T19" i="10"/>
  <c r="T18" i="10"/>
  <c r="T17" i="10"/>
  <c r="T16" i="10"/>
  <c r="T15" i="10"/>
  <c r="T14" i="10"/>
  <c r="T13" i="10"/>
  <c r="T12" i="10"/>
  <c r="I9" i="14" l="1"/>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8" i="14"/>
  <c r="I9" i="9"/>
  <c r="I10" i="9"/>
  <c r="I11" i="9"/>
  <c r="I12" i="9"/>
  <c r="I13" i="9"/>
  <c r="I14" i="9"/>
  <c r="I15" i="9"/>
  <c r="I16" i="9"/>
  <c r="I17" i="9"/>
  <c r="I8" i="9"/>
  <c r="I120" i="10"/>
  <c r="I119" i="10"/>
  <c r="I118" i="10"/>
  <c r="I117"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14" i="2"/>
  <c r="I115" i="2"/>
  <c r="I116" i="2"/>
  <c r="I117" i="2"/>
  <c r="I118" i="2"/>
  <c r="I119" i="2"/>
  <c r="I120" i="2"/>
  <c r="I121" i="2"/>
  <c r="I122" i="2"/>
  <c r="I123" i="2"/>
  <c r="I124" i="2"/>
  <c r="I125" i="2"/>
  <c r="I126" i="2"/>
  <c r="I127" i="2"/>
  <c r="I128" i="2"/>
  <c r="I129" i="2"/>
  <c r="I130" i="2"/>
  <c r="I131" i="2"/>
  <c r="I10" i="2"/>
  <c r="I11" i="2"/>
  <c r="I12" i="2"/>
  <c r="I13" i="2"/>
  <c r="I14" i="2"/>
  <c r="I15" i="2"/>
  <c r="I16" i="2"/>
  <c r="I17" i="2"/>
  <c r="I9" i="2"/>
  <c r="V24" i="10" l="1"/>
  <c r="V23" i="10"/>
  <c r="V22" i="10"/>
  <c r="V21" i="10"/>
  <c r="V20" i="10"/>
  <c r="V19" i="10"/>
  <c r="V18" i="10"/>
  <c r="V17" i="10"/>
  <c r="V16" i="10"/>
  <c r="V15" i="10"/>
  <c r="V14" i="10"/>
  <c r="V13" i="10"/>
  <c r="V12" i="10"/>
  <c r="V24" i="14"/>
  <c r="V23" i="14"/>
  <c r="V22" i="14"/>
  <c r="V21" i="14"/>
  <c r="V20" i="14"/>
  <c r="V19" i="14"/>
  <c r="V18" i="14"/>
  <c r="V17" i="14"/>
  <c r="V16" i="14"/>
  <c r="V15" i="14"/>
  <c r="V14" i="14"/>
  <c r="V13" i="14"/>
  <c r="V24" i="2"/>
  <c r="V23" i="2"/>
  <c r="V22" i="2"/>
  <c r="V21" i="2"/>
  <c r="V20" i="2"/>
  <c r="V19" i="2"/>
  <c r="V18" i="2"/>
  <c r="V17" i="2"/>
  <c r="V16" i="2"/>
  <c r="V15" i="2"/>
  <c r="V14" i="2"/>
  <c r="V13" i="2"/>
  <c r="V12" i="2"/>
  <c r="I30" i="9"/>
  <c r="K4" i="9" s="1"/>
  <c r="V25" i="10" l="1"/>
  <c r="U29" i="10" s="1"/>
  <c r="K4" i="10" s="1"/>
  <c r="T25" i="14"/>
  <c r="V25" i="2"/>
  <c r="U29" i="2" s="1"/>
  <c r="K4" i="2" s="1"/>
  <c r="T25" i="2"/>
  <c r="T25" i="10"/>
  <c r="V12" i="14"/>
  <c r="V25" i="14" s="1"/>
  <c r="F159" i="14" l="1"/>
  <c r="K4" i="14"/>
</calcChain>
</file>

<file path=xl/comments1.xml><?xml version="1.0" encoding="utf-8"?>
<comments xmlns="http://schemas.openxmlformats.org/spreadsheetml/2006/main">
  <authors>
    <author>90000006</author>
  </authors>
  <commentList>
    <comment ref="E6" authorId="0">
      <text>
        <r>
          <rPr>
            <b/>
            <sz val="9"/>
            <color indexed="81"/>
            <rFont val="ＭＳ Ｐゴシック"/>
            <family val="3"/>
            <charset val="128"/>
          </rPr>
          <t>性別は会員証に記載
区分はシールで行う。</t>
        </r>
      </text>
    </comment>
    <comment ref="D7" authorId="0">
      <text>
        <r>
          <rPr>
            <b/>
            <sz val="9"/>
            <color indexed="81"/>
            <rFont val="ＭＳ Ｐゴシック"/>
            <family val="3"/>
            <charset val="128"/>
          </rPr>
          <t>この数字が、会員番号</t>
        </r>
      </text>
    </comment>
    <comment ref="C12" authorId="0">
      <text>
        <r>
          <rPr>
            <b/>
            <sz val="9"/>
            <color indexed="81"/>
            <rFont val="ＭＳ Ｐゴシック"/>
            <family val="3"/>
            <charset val="128"/>
          </rPr>
          <t>女子をW→Fに変更</t>
        </r>
      </text>
    </comment>
    <comment ref="C27" authorId="0">
      <text>
        <r>
          <rPr>
            <b/>
            <sz val="9"/>
            <color indexed="81"/>
            <rFont val="ＭＳ Ｐゴシック"/>
            <family val="3"/>
            <charset val="128"/>
          </rPr>
          <t>シールで対応</t>
        </r>
      </text>
    </comment>
    <comment ref="E29" authorId="0">
      <text>
        <r>
          <rPr>
            <b/>
            <sz val="9"/>
            <color indexed="81"/>
            <rFont val="ＭＳ Ｐゴシック"/>
            <family val="3"/>
            <charset val="128"/>
          </rPr>
          <t>シールで対応</t>
        </r>
      </text>
    </comment>
    <comment ref="D31" authorId="0">
      <text>
        <r>
          <rPr>
            <b/>
            <sz val="9"/>
            <color indexed="81"/>
            <rFont val="ＭＳ Ｐゴシック"/>
            <family val="3"/>
            <charset val="128"/>
          </rPr>
          <t>再発行？</t>
        </r>
      </text>
    </comment>
    <comment ref="C33" authorId="0">
      <text>
        <r>
          <rPr>
            <b/>
            <sz val="9"/>
            <color indexed="81"/>
            <rFont val="ＭＳ Ｐゴシック"/>
            <family val="3"/>
            <charset val="128"/>
          </rPr>
          <t>新規会員証の発行</t>
        </r>
      </text>
    </comment>
    <comment ref="D36" authorId="0">
      <text>
        <r>
          <rPr>
            <b/>
            <sz val="9"/>
            <color indexed="81"/>
            <rFont val="ＭＳ Ｐゴシック"/>
            <family val="3"/>
            <charset val="128"/>
          </rPr>
          <t>会員証の再発行</t>
        </r>
      </text>
    </comment>
  </commentList>
</comments>
</file>

<file path=xl/comments2.xml><?xml version="1.0" encoding="utf-8"?>
<comments xmlns="http://schemas.openxmlformats.org/spreadsheetml/2006/main">
  <authors>
    <author>90000006</author>
  </authors>
  <commentList>
    <comment ref="E11" authorId="0">
      <text>
        <r>
          <rPr>
            <b/>
            <sz val="9"/>
            <color indexed="81"/>
            <rFont val="ＭＳ Ｐゴシック"/>
            <family val="3"/>
            <charset val="128"/>
          </rPr>
          <t>性別は会員証に記載
区分はシールで行う。</t>
        </r>
      </text>
    </comment>
    <comment ref="C17" authorId="0">
      <text>
        <r>
          <rPr>
            <b/>
            <sz val="9"/>
            <color indexed="81"/>
            <rFont val="ＭＳ Ｐゴシック"/>
            <family val="3"/>
            <charset val="128"/>
          </rPr>
          <t>女子をW→Fに変更</t>
        </r>
      </text>
    </comment>
  </commentList>
</comments>
</file>

<file path=xl/sharedStrings.xml><?xml version="1.0" encoding="utf-8"?>
<sst xmlns="http://schemas.openxmlformats.org/spreadsheetml/2006/main" count="763" uniqueCount="404">
  <si>
    <t>　</t>
    <phoneticPr fontId="2"/>
  </si>
  <si>
    <t>A</t>
    <phoneticPr fontId="2"/>
  </si>
  <si>
    <t>初年度</t>
    <rPh sb="0" eb="3">
      <t>ショネンド</t>
    </rPh>
    <phoneticPr fontId="2"/>
  </si>
  <si>
    <t>通し番号</t>
    <rPh sb="0" eb="1">
      <t>トオ</t>
    </rPh>
    <rPh sb="2" eb="4">
      <t>バンゴウ</t>
    </rPh>
    <phoneticPr fontId="2"/>
  </si>
  <si>
    <t xml:space="preserve"> </t>
    <phoneticPr fontId="2"/>
  </si>
  <si>
    <t>都道府県番号：JISコードによる都道府県番号を使用</t>
    <rPh sb="0" eb="4">
      <t>トドウフケン</t>
    </rPh>
    <rPh sb="4" eb="6">
      <t>バンゴウ</t>
    </rPh>
    <rPh sb="16" eb="20">
      <t>トドウフケン</t>
    </rPh>
    <rPh sb="20" eb="22">
      <t>バンゴウ</t>
    </rPh>
    <rPh sb="23" eb="25">
      <t>シヨウ</t>
    </rPh>
    <phoneticPr fontId="2"/>
  </si>
  <si>
    <t>道府県名</t>
  </si>
  <si>
    <t>JISコード</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</si>
  <si>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</si>
  <si>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</si>
  <si>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</si>
  <si>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</si>
  <si>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</si>
  <si>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</si>
  <si>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</si>
  <si>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</si>
  <si>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</si>
  <si>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</si>
  <si>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</si>
  <si>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</si>
  <si>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</si>
  <si>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</si>
  <si>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</si>
  <si>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</si>
  <si>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</si>
  <si>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</si>
  <si>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</si>
  <si>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</si>
  <si>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</si>
  <si>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</si>
  <si>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</si>
  <si>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</si>
  <si>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</si>
  <si>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</si>
  <si>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</si>
  <si>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</si>
  <si>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</si>
  <si>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</si>
  <si>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</si>
  <si>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</si>
  <si>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</si>
  <si>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</si>
  <si>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</si>
  <si>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</si>
  <si>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</si>
  <si>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</si>
  <si>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</si>
  <si>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</si>
  <si>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</si>
  <si>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</si>
  <si>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</si>
  <si>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</si>
  <si>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</si>
  <si>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</si>
  <si>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</si>
  <si>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初年度：西暦の右二桁を使用　2012年→12、2025年→25</t>
    <rPh sb="0" eb="3">
      <t>ショネンド</t>
    </rPh>
    <rPh sb="4" eb="6">
      <t>セイレキ</t>
    </rPh>
    <rPh sb="7" eb="8">
      <t>ミギ</t>
    </rPh>
    <rPh sb="8" eb="10">
      <t>フタケタ</t>
    </rPh>
    <rPh sb="11" eb="13">
      <t>シヨウ</t>
    </rPh>
    <rPh sb="18" eb="19">
      <t>ネン</t>
    </rPh>
    <rPh sb="27" eb="28">
      <t>ネン</t>
    </rPh>
    <phoneticPr fontId="2"/>
  </si>
  <si>
    <t>M</t>
    <phoneticPr fontId="2"/>
  </si>
  <si>
    <t>高校生</t>
    <rPh sb="0" eb="3">
      <t>コウコウセイ</t>
    </rPh>
    <phoneticPr fontId="2"/>
  </si>
  <si>
    <t>中学生</t>
    <rPh sb="0" eb="3">
      <t>チュウガクセイ</t>
    </rPh>
    <phoneticPr fontId="2"/>
  </si>
  <si>
    <t>小学生</t>
    <rPh sb="0" eb="3">
      <t>ショウガクセイ</t>
    </rPh>
    <phoneticPr fontId="2"/>
  </si>
  <si>
    <t>両方</t>
    <rPh sb="0" eb="2">
      <t>リョウホウ</t>
    </rPh>
    <phoneticPr fontId="2"/>
  </si>
  <si>
    <t>国内</t>
    <rPh sb="0" eb="2">
      <t>コクナイ</t>
    </rPh>
    <phoneticPr fontId="2"/>
  </si>
  <si>
    <t>　　</t>
    <phoneticPr fontId="2"/>
  </si>
  <si>
    <t>（変更が想定されるパターン）</t>
    <rPh sb="1" eb="3">
      <t>ヘンコウ</t>
    </rPh>
    <rPh sb="4" eb="6">
      <t>ソウテイ</t>
    </rPh>
    <phoneticPr fontId="2"/>
  </si>
  <si>
    <t>◎年度によってやる競技を変える（フロアだけ→両方）</t>
    <rPh sb="1" eb="3">
      <t>ネンド</t>
    </rPh>
    <rPh sb="9" eb="11">
      <t>キョウギ</t>
    </rPh>
    <rPh sb="12" eb="13">
      <t>カ</t>
    </rPh>
    <rPh sb="22" eb="24">
      <t>リョウホウ</t>
    </rPh>
    <phoneticPr fontId="2"/>
  </si>
  <si>
    <t>◎小学生から成長につれての変更（小→中→高→一般）</t>
    <rPh sb="1" eb="4">
      <t>ショウガクセイ</t>
    </rPh>
    <rPh sb="6" eb="8">
      <t>セイチョウ</t>
    </rPh>
    <rPh sb="13" eb="15">
      <t>ヘンコウ</t>
    </rPh>
    <rPh sb="16" eb="17">
      <t>ショウ</t>
    </rPh>
    <rPh sb="18" eb="19">
      <t>チュウ</t>
    </rPh>
    <rPh sb="20" eb="21">
      <t>コウ</t>
    </rPh>
    <rPh sb="22" eb="24">
      <t>イッパン</t>
    </rPh>
    <phoneticPr fontId="2"/>
  </si>
  <si>
    <t>△名前が変わる</t>
    <rPh sb="1" eb="3">
      <t>ナマエ</t>
    </rPh>
    <rPh sb="4" eb="5">
      <t>カ</t>
    </rPh>
    <phoneticPr fontId="2"/>
  </si>
  <si>
    <t>△登録する地方協会の変更</t>
    <rPh sb="1" eb="3">
      <t>トウロク</t>
    </rPh>
    <rPh sb="5" eb="7">
      <t>チホウ</t>
    </rPh>
    <rPh sb="7" eb="9">
      <t>キョウカイ</t>
    </rPh>
    <rPh sb="10" eb="12">
      <t>ヘンコウ</t>
    </rPh>
    <phoneticPr fontId="2"/>
  </si>
  <si>
    <t>○年度ごとに登録、一度やめて再度登録等</t>
    <rPh sb="1" eb="3">
      <t>ネンド</t>
    </rPh>
    <rPh sb="6" eb="8">
      <t>トウロク</t>
    </rPh>
    <rPh sb="9" eb="11">
      <t>イチド</t>
    </rPh>
    <rPh sb="14" eb="16">
      <t>サイド</t>
    </rPh>
    <rPh sb="16" eb="18">
      <t>トウロク</t>
    </rPh>
    <rPh sb="18" eb="19">
      <t>トウ</t>
    </rPh>
    <phoneticPr fontId="2"/>
  </si>
  <si>
    <t>区分</t>
    <rPh sb="0" eb="2">
      <t>クブン</t>
    </rPh>
    <phoneticPr fontId="2"/>
  </si>
  <si>
    <t>(会員番号について）</t>
    <rPh sb="1" eb="3">
      <t>カイイン</t>
    </rPh>
    <rPh sb="3" eb="5">
      <t>バンゴウ</t>
    </rPh>
    <phoneticPr fontId="2"/>
  </si>
  <si>
    <t>→区分の変更のみ行う</t>
    <rPh sb="1" eb="3">
      <t>クブン</t>
    </rPh>
    <rPh sb="4" eb="6">
      <t>ヘンコウ</t>
    </rPh>
    <rPh sb="8" eb="9">
      <t>オコナ</t>
    </rPh>
    <phoneticPr fontId="2"/>
  </si>
  <si>
    <t>→再発行のみ（登録年度は最初の年度）</t>
    <rPh sb="1" eb="4">
      <t>サイハッコウ</t>
    </rPh>
    <rPh sb="7" eb="9">
      <t>トウロク</t>
    </rPh>
    <rPh sb="9" eb="11">
      <t>ネンド</t>
    </rPh>
    <rPh sb="12" eb="14">
      <t>サイショ</t>
    </rPh>
    <rPh sb="15" eb="17">
      <t>ネンド</t>
    </rPh>
    <phoneticPr fontId="2"/>
  </si>
  <si>
    <t>→再度登録する地方協会の新規登録（ただし、以前の協会に戻った場合は以前の番号）</t>
    <rPh sb="1" eb="3">
      <t>サイド</t>
    </rPh>
    <rPh sb="3" eb="5">
      <t>トウロク</t>
    </rPh>
    <rPh sb="7" eb="9">
      <t>チホウ</t>
    </rPh>
    <rPh sb="9" eb="11">
      <t>キョウカイ</t>
    </rPh>
    <rPh sb="12" eb="14">
      <t>シンキ</t>
    </rPh>
    <rPh sb="14" eb="16">
      <t>トウロク</t>
    </rPh>
    <rPh sb="21" eb="23">
      <t>イゼン</t>
    </rPh>
    <rPh sb="24" eb="26">
      <t>キョウカイ</t>
    </rPh>
    <rPh sb="27" eb="28">
      <t>モド</t>
    </rPh>
    <rPh sb="30" eb="32">
      <t>バアイ</t>
    </rPh>
    <rPh sb="33" eb="35">
      <t>イゼン</t>
    </rPh>
    <rPh sb="36" eb="38">
      <t>バンゴウ</t>
    </rPh>
    <phoneticPr fontId="2"/>
  </si>
  <si>
    <t>→データの変更のみ（番号はそのまま）</t>
    <rPh sb="5" eb="7">
      <t>ヘンコウ</t>
    </rPh>
    <rPh sb="10" eb="12">
      <t>バンゴウ</t>
    </rPh>
    <phoneticPr fontId="2"/>
  </si>
  <si>
    <t>地方協会</t>
    <rPh sb="0" eb="2">
      <t>チホウ</t>
    </rPh>
    <rPh sb="2" eb="4">
      <t>キョウカイ</t>
    </rPh>
    <phoneticPr fontId="2"/>
  </si>
  <si>
    <t>年度</t>
    <rPh sb="0" eb="2">
      <t>ネンド</t>
    </rPh>
    <phoneticPr fontId="2"/>
  </si>
  <si>
    <t>一般</t>
    <rPh sb="0" eb="2">
      <t>イッパン</t>
    </rPh>
    <phoneticPr fontId="2"/>
  </si>
  <si>
    <t>シニア</t>
    <phoneticPr fontId="2"/>
  </si>
  <si>
    <t>会員数</t>
    <rPh sb="0" eb="3">
      <t>カイインスウ</t>
    </rPh>
    <phoneticPr fontId="2"/>
  </si>
  <si>
    <t>会費</t>
    <rPh sb="0" eb="2">
      <t>カイヒ</t>
    </rPh>
    <phoneticPr fontId="2"/>
  </si>
  <si>
    <t>小計</t>
    <rPh sb="0" eb="2">
      <t>ショウケイ</t>
    </rPh>
    <phoneticPr fontId="2"/>
  </si>
  <si>
    <t>合計</t>
    <rPh sb="0" eb="2">
      <t>ゴウケイ</t>
    </rPh>
    <phoneticPr fontId="2"/>
  </si>
  <si>
    <t>年齢</t>
    <rPh sb="0" eb="2">
      <t>ネンレイ</t>
    </rPh>
    <phoneticPr fontId="2"/>
  </si>
  <si>
    <t>＊会員区分は毎年変わる可能性あり、したがって、シールなどで毎年区別する。</t>
    <rPh sb="1" eb="3">
      <t>カイイン</t>
    </rPh>
    <rPh sb="3" eb="5">
      <t>クブン</t>
    </rPh>
    <rPh sb="6" eb="8">
      <t>マイトシ</t>
    </rPh>
    <rPh sb="8" eb="9">
      <t>カ</t>
    </rPh>
    <rPh sb="11" eb="14">
      <t>カノウセイ</t>
    </rPh>
    <rPh sb="29" eb="31">
      <t>マイトシ</t>
    </rPh>
    <rPh sb="31" eb="33">
      <t>クベツ</t>
    </rPh>
    <phoneticPr fontId="2"/>
  </si>
  <si>
    <t>性別</t>
    <rPh sb="0" eb="2">
      <t>セイベツ</t>
    </rPh>
    <phoneticPr fontId="2"/>
  </si>
  <si>
    <t>通し番号：各都道府県で10万人まで対応</t>
    <rPh sb="0" eb="1">
      <t>トオ</t>
    </rPh>
    <rPh sb="2" eb="4">
      <t>バンゴウ</t>
    </rPh>
    <rPh sb="5" eb="10">
      <t>カクトドウフケン</t>
    </rPh>
    <rPh sb="13" eb="14">
      <t>マン</t>
    </rPh>
    <rPh sb="14" eb="15">
      <t>ニン</t>
    </rPh>
    <rPh sb="17" eb="19">
      <t>タイオウ</t>
    </rPh>
    <phoneticPr fontId="2"/>
  </si>
  <si>
    <t>両方 A</t>
    <rPh sb="0" eb="2">
      <t>リョウホウ</t>
    </rPh>
    <phoneticPr fontId="2"/>
  </si>
  <si>
    <t>フロア B</t>
    <phoneticPr fontId="2"/>
  </si>
  <si>
    <t>国内 C</t>
    <rPh sb="0" eb="2">
      <t>コクナイ</t>
    </rPh>
    <phoneticPr fontId="2"/>
  </si>
  <si>
    <t>一般 1</t>
    <rPh sb="0" eb="2">
      <t>イッパン</t>
    </rPh>
    <phoneticPr fontId="2"/>
  </si>
  <si>
    <t>シニア 2</t>
    <phoneticPr fontId="2"/>
  </si>
  <si>
    <t>高校生 3</t>
    <rPh sb="0" eb="3">
      <t>コウコウセイ</t>
    </rPh>
    <phoneticPr fontId="2"/>
  </si>
  <si>
    <t>中学生 4</t>
    <rPh sb="0" eb="3">
      <t>チュウガクセイ</t>
    </rPh>
    <phoneticPr fontId="2"/>
  </si>
  <si>
    <t>小学生 5</t>
    <rPh sb="0" eb="3">
      <t>ショウガクセイ</t>
    </rPh>
    <phoneticPr fontId="2"/>
  </si>
  <si>
    <t>B1</t>
    <phoneticPr fontId="2"/>
  </si>
  <si>
    <t>B2</t>
    <phoneticPr fontId="2"/>
  </si>
  <si>
    <t>B3</t>
    <phoneticPr fontId="2"/>
  </si>
  <si>
    <t>B4</t>
    <phoneticPr fontId="2"/>
  </si>
  <si>
    <r>
      <t>性別：</t>
    </r>
    <r>
      <rPr>
        <sz val="11"/>
        <color indexed="10"/>
        <rFont val="ＭＳ Ｐゴシック"/>
        <family val="3"/>
        <charset val="128"/>
      </rPr>
      <t>女子F</t>
    </r>
    <r>
      <rPr>
        <sz val="11"/>
        <color theme="1"/>
        <rFont val="ＭＳ Ｐゴシック"/>
        <family val="3"/>
        <charset val="128"/>
        <scheme val="minor"/>
      </rPr>
      <t>、男子M</t>
    </r>
    <rPh sb="0" eb="2">
      <t>セイベツ</t>
    </rPh>
    <rPh sb="3" eb="5">
      <t>ジョシ</t>
    </rPh>
    <rPh sb="7" eb="9">
      <t>ダンシ</t>
    </rPh>
    <phoneticPr fontId="2"/>
  </si>
  <si>
    <t>B2</t>
  </si>
  <si>
    <t>B3</t>
  </si>
  <si>
    <t>B4</t>
  </si>
  <si>
    <t>国際</t>
    <rPh sb="0" eb="2">
      <t>コクサイ</t>
    </rPh>
    <phoneticPr fontId="2"/>
  </si>
  <si>
    <t>　区分</t>
    <rPh sb="1" eb="3">
      <t>クブン</t>
    </rPh>
    <phoneticPr fontId="2"/>
  </si>
  <si>
    <t>会費納入金額　一覧表</t>
    <rPh sb="0" eb="2">
      <t>カイヒ</t>
    </rPh>
    <rPh sb="2" eb="4">
      <t>ノウニュウ</t>
    </rPh>
    <rPh sb="4" eb="6">
      <t>キンガク</t>
    </rPh>
    <rPh sb="7" eb="9">
      <t>イチラン</t>
    </rPh>
    <rPh sb="9" eb="10">
      <t>ヒョウ</t>
    </rPh>
    <phoneticPr fontId="2"/>
  </si>
  <si>
    <t>＊管理シートからデータを拾っている。</t>
    <rPh sb="1" eb="3">
      <t>カンリ</t>
    </rPh>
    <rPh sb="12" eb="13">
      <t>ヒロ</t>
    </rPh>
    <phoneticPr fontId="2"/>
  </si>
  <si>
    <t>円</t>
    <rPh sb="0" eb="1">
      <t>エン</t>
    </rPh>
    <phoneticPr fontId="2"/>
  </si>
  <si>
    <t>→</t>
    <phoneticPr fontId="2"/>
  </si>
  <si>
    <t>住所
（市町村から）</t>
    <rPh sb="0" eb="2">
      <t>ジュウショ</t>
    </rPh>
    <rPh sb="4" eb="7">
      <t>シチョウソン</t>
    </rPh>
    <phoneticPr fontId="2"/>
  </si>
  <si>
    <t>新規</t>
    <rPh sb="0" eb="2">
      <t>シンキ</t>
    </rPh>
    <phoneticPr fontId="2"/>
  </si>
  <si>
    <t>会員→地方協会</t>
    <rPh sb="0" eb="2">
      <t>カイイン</t>
    </rPh>
    <rPh sb="3" eb="5">
      <t>チホウ</t>
    </rPh>
    <rPh sb="5" eb="7">
      <t>キョウカイ</t>
    </rPh>
    <phoneticPr fontId="2"/>
  </si>
  <si>
    <t>会員区分</t>
    <rPh sb="0" eb="2">
      <t>カイイン</t>
    </rPh>
    <rPh sb="2" eb="4">
      <t>クブン</t>
    </rPh>
    <phoneticPr fontId="2"/>
  </si>
  <si>
    <t>申請</t>
    <rPh sb="0" eb="2">
      <t>シンセイ</t>
    </rPh>
    <phoneticPr fontId="2"/>
  </si>
  <si>
    <t>再登録</t>
    <rPh sb="0" eb="3">
      <t>サイトウロク</t>
    </rPh>
    <phoneticPr fontId="2"/>
  </si>
  <si>
    <t>変更（区分）</t>
    <rPh sb="0" eb="2">
      <t>ヘンコウ</t>
    </rPh>
    <rPh sb="3" eb="5">
      <t>クブン</t>
    </rPh>
    <phoneticPr fontId="2"/>
  </si>
  <si>
    <t>変更（名前）</t>
    <rPh sb="0" eb="2">
      <t>ヘンコウ</t>
    </rPh>
    <rPh sb="3" eb="5">
      <t>ナマエ</t>
    </rPh>
    <phoneticPr fontId="2"/>
  </si>
  <si>
    <t>変更（住所）</t>
    <rPh sb="0" eb="2">
      <t>ヘンコウ</t>
    </rPh>
    <rPh sb="3" eb="5">
      <t>ジュウショ</t>
    </rPh>
    <phoneticPr fontId="2"/>
  </si>
  <si>
    <t>変更（連絡）</t>
    <rPh sb="0" eb="2">
      <t>ヘンコウ</t>
    </rPh>
    <rPh sb="3" eb="5">
      <t>レンラク</t>
    </rPh>
    <phoneticPr fontId="2"/>
  </si>
  <si>
    <t>登録無</t>
    <rPh sb="0" eb="2">
      <t>トウロク</t>
    </rPh>
    <rPh sb="2" eb="3">
      <t>ナ</t>
    </rPh>
    <phoneticPr fontId="2"/>
  </si>
  <si>
    <t>男性</t>
    <rPh sb="0" eb="2">
      <t>ダンセイ</t>
    </rPh>
    <phoneticPr fontId="2"/>
  </si>
  <si>
    <t>女性</t>
    <rPh sb="0" eb="2">
      <t>ジョセイ</t>
    </rPh>
    <phoneticPr fontId="2"/>
  </si>
  <si>
    <t>F</t>
    <phoneticPr fontId="2"/>
  </si>
  <si>
    <t>N</t>
    <phoneticPr fontId="2"/>
  </si>
  <si>
    <t>B</t>
    <phoneticPr fontId="2"/>
  </si>
  <si>
    <t>高校</t>
    <rPh sb="0" eb="2">
      <t>コウコウ</t>
    </rPh>
    <phoneticPr fontId="2"/>
  </si>
  <si>
    <t>中学</t>
    <rPh sb="0" eb="2">
      <t>チュウガク</t>
    </rPh>
    <phoneticPr fontId="2"/>
  </si>
  <si>
    <t>小学</t>
    <rPh sb="0" eb="2">
      <t>ショウガク</t>
    </rPh>
    <phoneticPr fontId="2"/>
  </si>
  <si>
    <t>1調布</t>
    <rPh sb="1" eb="3">
      <t>チョウフ</t>
    </rPh>
    <phoneticPr fontId="2"/>
  </si>
  <si>
    <t>2神奈川</t>
    <rPh sb="1" eb="4">
      <t>カナガワ</t>
    </rPh>
    <phoneticPr fontId="2"/>
  </si>
  <si>
    <t>3八王子</t>
    <rPh sb="1" eb="4">
      <t>ハチオウジ</t>
    </rPh>
    <phoneticPr fontId="2"/>
  </si>
  <si>
    <t>4駿河台大学</t>
    <rPh sb="1" eb="4">
      <t>スルガダイ</t>
    </rPh>
    <rPh sb="4" eb="6">
      <t>ダイガク</t>
    </rPh>
    <phoneticPr fontId="2"/>
  </si>
  <si>
    <t>7FC道場</t>
    <rPh sb="3" eb="5">
      <t>ドウジョウ</t>
    </rPh>
    <phoneticPr fontId="2"/>
  </si>
  <si>
    <t>8東北</t>
    <rPh sb="1" eb="3">
      <t>トウホク</t>
    </rPh>
    <phoneticPr fontId="2"/>
  </si>
  <si>
    <t>性別
男：M
女：F</t>
    <rPh sb="0" eb="2">
      <t>セイベツ</t>
    </rPh>
    <rPh sb="3" eb="4">
      <t>オトコ</t>
    </rPh>
    <rPh sb="7" eb="8">
      <t>オンナ</t>
    </rPh>
    <phoneticPr fontId="2"/>
  </si>
  <si>
    <t>生年月日
西暦/年/日</t>
    <rPh sb="0" eb="2">
      <t>セイネン</t>
    </rPh>
    <rPh sb="2" eb="4">
      <t>ガッピ</t>
    </rPh>
    <rPh sb="5" eb="7">
      <t>セイレキ</t>
    </rPh>
    <rPh sb="8" eb="9">
      <t>ネン</t>
    </rPh>
    <rPh sb="10" eb="11">
      <t>ニチ</t>
    </rPh>
    <phoneticPr fontId="2"/>
  </si>
  <si>
    <t>連絡先
電話番号等</t>
    <rPh sb="0" eb="3">
      <t>レンラクサキ</t>
    </rPh>
    <rPh sb="4" eb="6">
      <t>デンワ</t>
    </rPh>
    <rPh sb="6" eb="9">
      <t>バンゴウトウ</t>
    </rPh>
    <phoneticPr fontId="2"/>
  </si>
  <si>
    <t>都道府県
番号</t>
    <rPh sb="0" eb="4">
      <t>トドウフケン</t>
    </rPh>
    <rPh sb="5" eb="7">
      <t>バンゴウ</t>
    </rPh>
    <phoneticPr fontId="2"/>
  </si>
  <si>
    <t>000000</t>
    <phoneticPr fontId="2"/>
  </si>
  <si>
    <r>
      <t xml:space="preserve">番号
</t>
    </r>
    <r>
      <rPr>
        <sz val="9"/>
        <color indexed="8"/>
        <rFont val="ＭＳ Ｐゴシック"/>
        <family val="3"/>
        <charset val="128"/>
      </rPr>
      <t>地方協会にて
振り分け</t>
    </r>
    <rPh sb="0" eb="2">
      <t>バンゴウ</t>
    </rPh>
    <rPh sb="3" eb="5">
      <t>チホウ</t>
    </rPh>
    <rPh sb="5" eb="7">
      <t>キョウカイ</t>
    </rPh>
    <rPh sb="10" eb="11">
      <t>フ</t>
    </rPh>
    <rPh sb="12" eb="13">
      <t>ワ</t>
    </rPh>
    <phoneticPr fontId="2"/>
  </si>
  <si>
    <r>
      <t xml:space="preserve">初年度
</t>
    </r>
    <r>
      <rPr>
        <sz val="9"/>
        <color indexed="8"/>
        <rFont val="ＭＳ Ｐゴシック"/>
        <family val="3"/>
        <charset val="128"/>
      </rPr>
      <t>登録年度
西暦下2桁</t>
    </r>
    <rPh sb="0" eb="3">
      <t>ショネンド</t>
    </rPh>
    <rPh sb="4" eb="6">
      <t>トウロク</t>
    </rPh>
    <rPh sb="6" eb="8">
      <t>ネンド</t>
    </rPh>
    <rPh sb="9" eb="11">
      <t>セイレキ</t>
    </rPh>
    <rPh sb="11" eb="12">
      <t>シモ</t>
    </rPh>
    <rPh sb="13" eb="14">
      <t>ケタ</t>
    </rPh>
    <phoneticPr fontId="2"/>
  </si>
  <si>
    <t>氏名
（姓と名の間
は空けない）</t>
    <rPh sb="0" eb="2">
      <t>シメイ</t>
    </rPh>
    <rPh sb="4" eb="5">
      <t>セイ</t>
    </rPh>
    <rPh sb="6" eb="7">
      <t>ナ</t>
    </rPh>
    <rPh sb="8" eb="9">
      <t>アイダ</t>
    </rPh>
    <rPh sb="11" eb="12">
      <t>ア</t>
    </rPh>
    <phoneticPr fontId="2"/>
  </si>
  <si>
    <t>フリガナ
（姓と名の間は空けない）</t>
    <rPh sb="6" eb="7">
      <t>セイ</t>
    </rPh>
    <rPh sb="8" eb="9">
      <t>ナ</t>
    </rPh>
    <rPh sb="10" eb="11">
      <t>アイダ</t>
    </rPh>
    <rPh sb="12" eb="13">
      <t>ア</t>
    </rPh>
    <phoneticPr fontId="2"/>
  </si>
  <si>
    <r>
      <t xml:space="preserve">年齢
</t>
    </r>
    <r>
      <rPr>
        <sz val="8"/>
        <color indexed="8"/>
        <rFont val="ＭＳ Ｐゴシック"/>
        <family val="3"/>
        <charset val="128"/>
      </rPr>
      <t>(自動で出力)</t>
    </r>
    <rPh sb="0" eb="2">
      <t>ネンレイ</t>
    </rPh>
    <rPh sb="4" eb="6">
      <t>ジドウ</t>
    </rPh>
    <rPh sb="7" eb="9">
      <t>シュツリョク</t>
    </rPh>
    <phoneticPr fontId="2"/>
  </si>
  <si>
    <t>更新</t>
    <rPh sb="0" eb="2">
      <t>コウシン</t>
    </rPh>
    <phoneticPr fontId="2"/>
  </si>
  <si>
    <t>JFF登録　1号様式（新規・更新・取消（年度当初））</t>
    <rPh sb="3" eb="5">
      <t>トウロク</t>
    </rPh>
    <rPh sb="7" eb="8">
      <t>ゴウ</t>
    </rPh>
    <rPh sb="8" eb="10">
      <t>ヨウシキ</t>
    </rPh>
    <rPh sb="11" eb="13">
      <t>シンキ</t>
    </rPh>
    <rPh sb="14" eb="16">
      <t>コウシン</t>
    </rPh>
    <rPh sb="17" eb="18">
      <t>ト</t>
    </rPh>
    <rPh sb="18" eb="19">
      <t>ケ</t>
    </rPh>
    <rPh sb="20" eb="22">
      <t>ネンド</t>
    </rPh>
    <rPh sb="22" eb="24">
      <t>トウショ</t>
    </rPh>
    <phoneticPr fontId="2"/>
  </si>
  <si>
    <t>新規・継続・登録無・再登録</t>
    <rPh sb="0" eb="2">
      <t>シンキ</t>
    </rPh>
    <rPh sb="3" eb="5">
      <t>ケイゾク</t>
    </rPh>
    <rPh sb="6" eb="8">
      <t>トウロク</t>
    </rPh>
    <rPh sb="8" eb="9">
      <t>ナシ</t>
    </rPh>
    <rPh sb="10" eb="13">
      <t>サイトウロク</t>
    </rPh>
    <phoneticPr fontId="2"/>
  </si>
  <si>
    <r>
      <t xml:space="preserve">氏名
</t>
    </r>
    <r>
      <rPr>
        <sz val="9"/>
        <color indexed="8"/>
        <rFont val="ＭＳ Ｐゴシック"/>
        <family val="3"/>
        <charset val="128"/>
      </rPr>
      <t>（姓と名の間
は空けない）</t>
    </r>
    <rPh sb="0" eb="2">
      <t>シメイ</t>
    </rPh>
    <rPh sb="4" eb="5">
      <t>セイ</t>
    </rPh>
    <rPh sb="6" eb="7">
      <t>ナ</t>
    </rPh>
    <rPh sb="8" eb="9">
      <t>アイダ</t>
    </rPh>
    <rPh sb="11" eb="12">
      <t>ア</t>
    </rPh>
    <phoneticPr fontId="2"/>
  </si>
  <si>
    <r>
      <t xml:space="preserve">フリガナ
</t>
    </r>
    <r>
      <rPr>
        <sz val="9"/>
        <color indexed="8"/>
        <rFont val="ＭＳ Ｐゴシック"/>
        <family val="3"/>
        <charset val="128"/>
      </rPr>
      <t>（姓と名の間は空けない）</t>
    </r>
    <rPh sb="6" eb="7">
      <t>セイ</t>
    </rPh>
    <rPh sb="8" eb="9">
      <t>ナ</t>
    </rPh>
    <rPh sb="10" eb="11">
      <t>アイダ</t>
    </rPh>
    <rPh sb="12" eb="13">
      <t>ア</t>
    </rPh>
    <phoneticPr fontId="2"/>
  </si>
  <si>
    <r>
      <t xml:space="preserve">性別
</t>
    </r>
    <r>
      <rPr>
        <sz val="10"/>
        <color indexed="8"/>
        <rFont val="ＭＳ Ｐゴシック"/>
        <family val="3"/>
        <charset val="128"/>
      </rPr>
      <t>男：M
女：F</t>
    </r>
    <rPh sb="0" eb="2">
      <t>セイベツ</t>
    </rPh>
    <rPh sb="3" eb="4">
      <t>オトコ</t>
    </rPh>
    <rPh sb="7" eb="8">
      <t>オンナ</t>
    </rPh>
    <phoneticPr fontId="2"/>
  </si>
  <si>
    <t>F1</t>
    <phoneticPr fontId="2"/>
  </si>
  <si>
    <t>F2</t>
  </si>
  <si>
    <t>F3</t>
  </si>
  <si>
    <t>F4</t>
  </si>
  <si>
    <t>N1</t>
    <phoneticPr fontId="2"/>
  </si>
  <si>
    <t>N2</t>
  </si>
  <si>
    <t>N3</t>
  </si>
  <si>
    <t>N4</t>
  </si>
  <si>
    <t>N5</t>
  </si>
  <si>
    <t xml:space="preserve"> </t>
    <phoneticPr fontId="2"/>
  </si>
  <si>
    <t>　</t>
    <phoneticPr fontId="2"/>
  </si>
  <si>
    <t>合計人数</t>
    <rPh sb="0" eb="2">
      <t>ゴウケイ</t>
    </rPh>
    <rPh sb="2" eb="4">
      <t>ニンズウ</t>
    </rPh>
    <phoneticPr fontId="2"/>
  </si>
  <si>
    <t>合計金額</t>
    <rPh sb="0" eb="2">
      <t>ゴウケイ</t>
    </rPh>
    <rPh sb="2" eb="4">
      <t>キンガク</t>
    </rPh>
    <phoneticPr fontId="2"/>
  </si>
  <si>
    <t>協会費納入金額</t>
    <rPh sb="0" eb="2">
      <t>キョウカイ</t>
    </rPh>
    <rPh sb="2" eb="3">
      <t>ヒ</t>
    </rPh>
    <rPh sb="3" eb="5">
      <t>ノウニュウ</t>
    </rPh>
    <rPh sb="5" eb="7">
      <t>キンガク</t>
    </rPh>
    <phoneticPr fontId="2"/>
  </si>
  <si>
    <t>会費納入金額</t>
    <rPh sb="0" eb="2">
      <t>カイヒ</t>
    </rPh>
    <rPh sb="2" eb="4">
      <t>ノウニュウ</t>
    </rPh>
    <rPh sb="4" eb="6">
      <t>キンガク</t>
    </rPh>
    <phoneticPr fontId="2"/>
  </si>
  <si>
    <t>変更（区分、名前、住所、連絡）・再登録・登録無</t>
    <rPh sb="0" eb="2">
      <t>ヘンコウ</t>
    </rPh>
    <rPh sb="3" eb="5">
      <t>クブン</t>
    </rPh>
    <rPh sb="6" eb="8">
      <t>ナマエ</t>
    </rPh>
    <rPh sb="9" eb="11">
      <t>ジュウショ</t>
    </rPh>
    <rPh sb="12" eb="14">
      <t>レンラク</t>
    </rPh>
    <rPh sb="16" eb="19">
      <t>サイトウロク</t>
    </rPh>
    <rPh sb="20" eb="22">
      <t>トウロク</t>
    </rPh>
    <rPh sb="22" eb="23">
      <t>ナシ</t>
    </rPh>
    <phoneticPr fontId="2"/>
  </si>
  <si>
    <r>
      <t xml:space="preserve">番号
</t>
    </r>
    <r>
      <rPr>
        <sz val="9"/>
        <color indexed="8"/>
        <rFont val="ＭＳ Ｐゴシック"/>
        <family val="3"/>
        <charset val="128"/>
      </rPr>
      <t>地方協会から
確認</t>
    </r>
    <rPh sb="0" eb="2">
      <t>バンゴウ</t>
    </rPh>
    <rPh sb="3" eb="5">
      <t>チホウ</t>
    </rPh>
    <rPh sb="5" eb="7">
      <t>キョウカイ</t>
    </rPh>
    <rPh sb="10" eb="12">
      <t>カクニン</t>
    </rPh>
    <phoneticPr fontId="2"/>
  </si>
  <si>
    <t>変更前区分</t>
    <rPh sb="0" eb="2">
      <t>ヘンコウ</t>
    </rPh>
    <rPh sb="2" eb="3">
      <t>マエ</t>
    </rPh>
    <rPh sb="3" eb="5">
      <t>クブン</t>
    </rPh>
    <phoneticPr fontId="2"/>
  </si>
  <si>
    <t>→</t>
    <phoneticPr fontId="2"/>
  </si>
  <si>
    <t>変更後区分</t>
    <rPh sb="0" eb="2">
      <t>ヘンコウ</t>
    </rPh>
    <rPh sb="2" eb="3">
      <t>ゴ</t>
    </rPh>
    <rPh sb="3" eb="5">
      <t>クブン</t>
    </rPh>
    <phoneticPr fontId="2"/>
  </si>
  <si>
    <t>B1</t>
    <phoneticPr fontId="2"/>
  </si>
  <si>
    <t>差額</t>
    <rPh sb="0" eb="2">
      <t>サガク</t>
    </rPh>
    <phoneticPr fontId="2"/>
  </si>
  <si>
    <t>N1</t>
    <phoneticPr fontId="2"/>
  </si>
  <si>
    <t>F1</t>
    <phoneticPr fontId="2"/>
  </si>
  <si>
    <t>F1</t>
    <phoneticPr fontId="2"/>
  </si>
  <si>
    <t>F2</t>
    <phoneticPr fontId="2"/>
  </si>
  <si>
    <t>F3</t>
    <phoneticPr fontId="2"/>
  </si>
  <si>
    <t>F4</t>
    <phoneticPr fontId="2"/>
  </si>
  <si>
    <t>参考データ</t>
    <rPh sb="0" eb="2">
      <t>サンコウ</t>
    </rPh>
    <phoneticPr fontId="2"/>
  </si>
  <si>
    <t>　　＊全て記入をして、変更の場合は変更した内容を記載してください。区分変更の場合は下記にも記入してください。</t>
    <rPh sb="3" eb="4">
      <t>スベ</t>
    </rPh>
    <rPh sb="5" eb="7">
      <t>キニュウ</t>
    </rPh>
    <rPh sb="11" eb="13">
      <t>ヘンコウ</t>
    </rPh>
    <rPh sb="14" eb="16">
      <t>バアイ</t>
    </rPh>
    <rPh sb="17" eb="19">
      <t>ヘンコウ</t>
    </rPh>
    <rPh sb="21" eb="23">
      <t>ナイヨウ</t>
    </rPh>
    <rPh sb="24" eb="26">
      <t>キサイ</t>
    </rPh>
    <rPh sb="33" eb="35">
      <t>クブン</t>
    </rPh>
    <rPh sb="35" eb="37">
      <t>ヘンコウ</t>
    </rPh>
    <rPh sb="38" eb="40">
      <t>バアイ</t>
    </rPh>
    <rPh sb="41" eb="43">
      <t>カキ</t>
    </rPh>
    <rPh sb="45" eb="47">
      <t>キニュウ</t>
    </rPh>
    <phoneticPr fontId="2"/>
  </si>
  <si>
    <t>地方協会→日本協会</t>
    <rPh sb="0" eb="2">
      <t>チホウ</t>
    </rPh>
    <rPh sb="2" eb="4">
      <t>キョウカイ</t>
    </rPh>
    <rPh sb="5" eb="7">
      <t>ニホン</t>
    </rPh>
    <rPh sb="7" eb="9">
      <t>キョウカイ</t>
    </rPh>
    <phoneticPr fontId="2"/>
  </si>
  <si>
    <t>都道府県協会名：東京</t>
    <rPh sb="0" eb="4">
      <t>トドウフケン</t>
    </rPh>
    <rPh sb="4" eb="6">
      <t>キョウカイ</t>
    </rPh>
    <rPh sb="6" eb="7">
      <t>メイ</t>
    </rPh>
    <rPh sb="8" eb="10">
      <t>トウキョウ</t>
    </rPh>
    <phoneticPr fontId="2"/>
  </si>
  <si>
    <t>日本フロアボール連盟　会員登録手順</t>
    <rPh sb="0" eb="2">
      <t>ニホン</t>
    </rPh>
    <rPh sb="8" eb="10">
      <t>レンメイ</t>
    </rPh>
    <rPh sb="11" eb="13">
      <t>カイイン</t>
    </rPh>
    <rPh sb="13" eb="15">
      <t>トウロク</t>
    </rPh>
    <rPh sb="15" eb="17">
      <t>テジュン</t>
    </rPh>
    <phoneticPr fontId="2"/>
  </si>
  <si>
    <t>新規登録フロー図</t>
    <rPh sb="0" eb="2">
      <t>シンキ</t>
    </rPh>
    <rPh sb="2" eb="4">
      <t>トウロク</t>
    </rPh>
    <rPh sb="7" eb="8">
      <t>ズ</t>
    </rPh>
    <phoneticPr fontId="24"/>
  </si>
  <si>
    <t>個人の行う範囲</t>
    <rPh sb="0" eb="2">
      <t>コジン</t>
    </rPh>
    <rPh sb="3" eb="4">
      <t>オコナ</t>
    </rPh>
    <rPh sb="5" eb="7">
      <t>ハンイ</t>
    </rPh>
    <phoneticPr fontId="24"/>
  </si>
  <si>
    <t>地方協会が行う範囲</t>
    <rPh sb="0" eb="2">
      <t>チホウ</t>
    </rPh>
    <rPh sb="2" eb="4">
      <t>キョウカイ</t>
    </rPh>
    <rPh sb="5" eb="6">
      <t>オコナ</t>
    </rPh>
    <rPh sb="7" eb="9">
      <t>ハンイ</t>
    </rPh>
    <phoneticPr fontId="24"/>
  </si>
  <si>
    <t>連盟が行う範囲</t>
    <rPh sb="0" eb="2">
      <t>レンメイ</t>
    </rPh>
    <rPh sb="3" eb="4">
      <t>オコナ</t>
    </rPh>
    <rPh sb="5" eb="7">
      <t>ハンイ</t>
    </rPh>
    <phoneticPr fontId="24"/>
  </si>
  <si>
    <t>手順</t>
    <rPh sb="0" eb="2">
      <t>テジュン</t>
    </rPh>
    <phoneticPr fontId="24"/>
  </si>
  <si>
    <t>会費</t>
    <rPh sb="0" eb="2">
      <t>カイヒ</t>
    </rPh>
    <phoneticPr fontId="24"/>
  </si>
  <si>
    <t>誰が？</t>
    <rPh sb="0" eb="1">
      <t>ダレ</t>
    </rPh>
    <phoneticPr fontId="24"/>
  </si>
  <si>
    <t>どこに？</t>
    <phoneticPr fontId="24"/>
  </si>
  <si>
    <t>会員登録申請</t>
    <rPh sb="0" eb="2">
      <t>カイイン</t>
    </rPh>
    <rPh sb="2" eb="4">
      <t>トウロク</t>
    </rPh>
    <rPh sb="4" eb="6">
      <t>シンセイ</t>
    </rPh>
    <phoneticPr fontId="24"/>
  </si>
  <si>
    <t>会費を納入</t>
    <rPh sb="0" eb="2">
      <t>カイヒ</t>
    </rPh>
    <rPh sb="3" eb="5">
      <t>ノウニュウ</t>
    </rPh>
    <phoneticPr fontId="24"/>
  </si>
  <si>
    <t>会員</t>
    <rPh sb="0" eb="2">
      <t>カイイン</t>
    </rPh>
    <phoneticPr fontId="24"/>
  </si>
  <si>
    <t>地方協会</t>
    <rPh sb="0" eb="2">
      <t>チホウ</t>
    </rPh>
    <rPh sb="2" eb="4">
      <t>キョウカイ</t>
    </rPh>
    <phoneticPr fontId="24"/>
  </si>
  <si>
    <t>JFF登録第1号様式</t>
    <rPh sb="3" eb="5">
      <t>トウロク</t>
    </rPh>
    <rPh sb="5" eb="6">
      <t>ダイ</t>
    </rPh>
    <rPh sb="7" eb="8">
      <t>ゴウ</t>
    </rPh>
    <rPh sb="8" eb="10">
      <t>ヨウシキ</t>
    </rPh>
    <phoneticPr fontId="24"/>
  </si>
  <si>
    <t>＊会費納入については、各地方協会にて対応</t>
    <rPh sb="1" eb="3">
      <t>カイヒ</t>
    </rPh>
    <rPh sb="3" eb="5">
      <t>ノウニュウ</t>
    </rPh>
    <rPh sb="11" eb="14">
      <t>カクチホウ</t>
    </rPh>
    <rPh sb="14" eb="16">
      <t>キョウカイ</t>
    </rPh>
    <rPh sb="18" eb="20">
      <t>タイオウ</t>
    </rPh>
    <phoneticPr fontId="24"/>
  </si>
  <si>
    <t>地方協会　集約</t>
    <rPh sb="0" eb="2">
      <t>チホウ</t>
    </rPh>
    <rPh sb="2" eb="4">
      <t>キョウカイ</t>
    </rPh>
    <rPh sb="5" eb="7">
      <t>シュウヤク</t>
    </rPh>
    <phoneticPr fontId="24"/>
  </si>
  <si>
    <t>入金確認</t>
    <rPh sb="0" eb="2">
      <t>ニュウキン</t>
    </rPh>
    <rPh sb="2" eb="4">
      <t>カクニン</t>
    </rPh>
    <phoneticPr fontId="24"/>
  </si>
  <si>
    <t>集約は全てのデータをJFF登録第2号様式に集約する</t>
    <rPh sb="0" eb="2">
      <t>シュウヤク</t>
    </rPh>
    <rPh sb="3" eb="4">
      <t>スベ</t>
    </rPh>
    <rPh sb="13" eb="15">
      <t>トウロク</t>
    </rPh>
    <rPh sb="15" eb="16">
      <t>ダイ</t>
    </rPh>
    <rPh sb="17" eb="18">
      <t>ゴウ</t>
    </rPh>
    <rPh sb="18" eb="20">
      <t>ヨウシキ</t>
    </rPh>
    <rPh sb="21" eb="23">
      <t>シュウヤク</t>
    </rPh>
    <phoneticPr fontId="24"/>
  </si>
  <si>
    <t>確認OK</t>
    <rPh sb="0" eb="2">
      <t>カクニン</t>
    </rPh>
    <phoneticPr fontId="24"/>
  </si>
  <si>
    <t>連盟にデータ・入金</t>
    <rPh sb="0" eb="2">
      <t>レンメイ</t>
    </rPh>
    <rPh sb="7" eb="9">
      <t>ニュウキン</t>
    </rPh>
    <phoneticPr fontId="24"/>
  </si>
  <si>
    <t>連盟事務局</t>
    <rPh sb="0" eb="2">
      <t>レンメイ</t>
    </rPh>
    <rPh sb="2" eb="5">
      <t>ジムキョク</t>
    </rPh>
    <phoneticPr fontId="24"/>
  </si>
  <si>
    <t>第2号様式を事務局（登録センター）にデータ送信をする。</t>
    <rPh sb="0" eb="1">
      <t>ダイ</t>
    </rPh>
    <rPh sb="2" eb="3">
      <t>ゴウ</t>
    </rPh>
    <rPh sb="3" eb="5">
      <t>ヨウシキ</t>
    </rPh>
    <rPh sb="6" eb="9">
      <t>ジムキョク</t>
    </rPh>
    <rPh sb="10" eb="12">
      <t>トウロク</t>
    </rPh>
    <rPh sb="21" eb="23">
      <t>ソウシン</t>
    </rPh>
    <phoneticPr fontId="24"/>
  </si>
  <si>
    <t>地方協会
リスト受領</t>
    <rPh sb="0" eb="2">
      <t>チホウ</t>
    </rPh>
    <rPh sb="2" eb="4">
      <t>キョウカイ</t>
    </rPh>
    <rPh sb="8" eb="10">
      <t>ジュリョウ</t>
    </rPh>
    <phoneticPr fontId="24"/>
  </si>
  <si>
    <t>事務局
財務・会計</t>
    <rPh sb="0" eb="3">
      <t>ジムキョク</t>
    </rPh>
    <rPh sb="4" eb="6">
      <t>ザイム</t>
    </rPh>
    <rPh sb="7" eb="9">
      <t>カイケイ</t>
    </rPh>
    <phoneticPr fontId="24"/>
  </si>
  <si>
    <t>第2号様式の会費と入金確認</t>
    <rPh sb="0" eb="1">
      <t>ダイ</t>
    </rPh>
    <rPh sb="2" eb="3">
      <t>ゴウ</t>
    </rPh>
    <rPh sb="3" eb="5">
      <t>ヨウシキ</t>
    </rPh>
    <rPh sb="6" eb="8">
      <t>カイヒ</t>
    </rPh>
    <rPh sb="9" eb="11">
      <t>ニュウキン</t>
    </rPh>
    <rPh sb="11" eb="13">
      <t>カクニン</t>
    </rPh>
    <phoneticPr fontId="24"/>
  </si>
  <si>
    <t>クラブ登録データ</t>
    <rPh sb="3" eb="5">
      <t>トウロク</t>
    </rPh>
    <phoneticPr fontId="24"/>
  </si>
  <si>
    <t>データ集約</t>
    <rPh sb="3" eb="5">
      <t>シュウヤク</t>
    </rPh>
    <phoneticPr fontId="24"/>
  </si>
  <si>
    <t>事務局</t>
    <rPh sb="0" eb="3">
      <t>ジムキョク</t>
    </rPh>
    <phoneticPr fontId="24"/>
  </si>
  <si>
    <t>　</t>
    <phoneticPr fontId="24"/>
  </si>
  <si>
    <t>国際部のクラブ登録会員を抽出、会員区分を抽出</t>
    <rPh sb="0" eb="3">
      <t>コクサイブ</t>
    </rPh>
    <rPh sb="7" eb="9">
      <t>トウロク</t>
    </rPh>
    <rPh sb="9" eb="11">
      <t>カイイン</t>
    </rPh>
    <rPh sb="12" eb="14">
      <t>チュウシュツ</t>
    </rPh>
    <rPh sb="15" eb="17">
      <t>カイイン</t>
    </rPh>
    <rPh sb="17" eb="19">
      <t>クブン</t>
    </rPh>
    <rPh sb="20" eb="22">
      <t>チュウシュツ</t>
    </rPh>
    <phoneticPr fontId="24"/>
  </si>
  <si>
    <t>国際部大会運営</t>
    <rPh sb="0" eb="3">
      <t>コクサイブ</t>
    </rPh>
    <rPh sb="3" eb="5">
      <t>タイカイ</t>
    </rPh>
    <rPh sb="5" eb="7">
      <t>ウンエイ</t>
    </rPh>
    <phoneticPr fontId="24"/>
  </si>
  <si>
    <t>会員証・シール発行</t>
    <rPh sb="0" eb="3">
      <t>カイインショウ</t>
    </rPh>
    <rPh sb="7" eb="9">
      <t>ハッコウ</t>
    </rPh>
    <phoneticPr fontId="24"/>
  </si>
  <si>
    <t>地方協会へ発送</t>
    <rPh sb="0" eb="2">
      <t>チホウ</t>
    </rPh>
    <rPh sb="2" eb="4">
      <t>キョウカイ</t>
    </rPh>
    <rPh sb="5" eb="7">
      <t>ハッソウ</t>
    </rPh>
    <phoneticPr fontId="24"/>
  </si>
  <si>
    <t>発送方法については、追跡可能な方法にて行う</t>
    <rPh sb="0" eb="2">
      <t>ハッソウ</t>
    </rPh>
    <rPh sb="2" eb="4">
      <t>ホウホウ</t>
    </rPh>
    <rPh sb="10" eb="12">
      <t>ツイセキ</t>
    </rPh>
    <rPh sb="12" eb="14">
      <t>カノウ</t>
    </rPh>
    <rPh sb="15" eb="17">
      <t>ホウホウ</t>
    </rPh>
    <rPh sb="19" eb="20">
      <t>オコナ</t>
    </rPh>
    <phoneticPr fontId="24"/>
  </si>
  <si>
    <t>会員へ</t>
    <rPh sb="0" eb="2">
      <t>カイイン</t>
    </rPh>
    <phoneticPr fontId="24"/>
  </si>
  <si>
    <t>会員</t>
    <rPh sb="0" eb="2">
      <t>カイイン</t>
    </rPh>
    <phoneticPr fontId="2"/>
  </si>
  <si>
    <t>①</t>
    <phoneticPr fontId="2"/>
  </si>
  <si>
    <t>会員→地方協会へデータ送信、入金を行う。</t>
    <rPh sb="0" eb="2">
      <t>カイイン</t>
    </rPh>
    <rPh sb="3" eb="5">
      <t>チホウ</t>
    </rPh>
    <rPh sb="5" eb="7">
      <t>キョウカイ</t>
    </rPh>
    <rPh sb="11" eb="13">
      <t>ソウシン</t>
    </rPh>
    <rPh sb="14" eb="16">
      <t>ニュウキン</t>
    </rPh>
    <rPh sb="17" eb="18">
      <t>オコナ</t>
    </rPh>
    <phoneticPr fontId="2"/>
  </si>
  <si>
    <t>②</t>
    <phoneticPr fontId="2"/>
  </si>
  <si>
    <t>・・・第1号様式を提出</t>
    <rPh sb="3" eb="4">
      <t>ダイ</t>
    </rPh>
    <rPh sb="5" eb="6">
      <t>ゴウ</t>
    </rPh>
    <rPh sb="6" eb="8">
      <t>ヨウシキ</t>
    </rPh>
    <rPh sb="9" eb="11">
      <t>テイシュツ</t>
    </rPh>
    <phoneticPr fontId="2"/>
  </si>
  <si>
    <t>③</t>
    <phoneticPr fontId="2"/>
  </si>
  <si>
    <t>④</t>
    <phoneticPr fontId="2"/>
  </si>
  <si>
    <t>事務局は各地方協会に会員証・シールの送付。</t>
    <rPh sb="0" eb="3">
      <t>ジムキョク</t>
    </rPh>
    <rPh sb="4" eb="7">
      <t>カクチホウ</t>
    </rPh>
    <rPh sb="7" eb="9">
      <t>キョウカイ</t>
    </rPh>
    <rPh sb="10" eb="13">
      <t>カイインショウ</t>
    </rPh>
    <rPh sb="18" eb="20">
      <t>ソウフ</t>
    </rPh>
    <phoneticPr fontId="2"/>
  </si>
  <si>
    <t>⑤</t>
    <phoneticPr fontId="2"/>
  </si>
  <si>
    <t>地方協会は会員に会員証を渡す。</t>
    <rPh sb="0" eb="2">
      <t>チホウ</t>
    </rPh>
    <rPh sb="2" eb="4">
      <t>キョウカイ</t>
    </rPh>
    <rPh sb="5" eb="7">
      <t>カイイン</t>
    </rPh>
    <rPh sb="8" eb="11">
      <t>カイインショウ</t>
    </rPh>
    <rPh sb="12" eb="13">
      <t>ワタ</t>
    </rPh>
    <phoneticPr fontId="2"/>
  </si>
  <si>
    <t>会員から地方協会へのデータ送信方法は、地方協会の判断で行う。</t>
    <rPh sb="0" eb="2">
      <t>カイイン</t>
    </rPh>
    <rPh sb="4" eb="6">
      <t>チホウ</t>
    </rPh>
    <rPh sb="6" eb="8">
      <t>キョウカイ</t>
    </rPh>
    <rPh sb="13" eb="15">
      <t>ソウシン</t>
    </rPh>
    <rPh sb="15" eb="17">
      <t>ホウホウ</t>
    </rPh>
    <rPh sb="19" eb="21">
      <t>チホウ</t>
    </rPh>
    <rPh sb="21" eb="23">
      <t>キョウカイ</t>
    </rPh>
    <rPh sb="24" eb="26">
      <t>ハンダン</t>
    </rPh>
    <rPh sb="27" eb="28">
      <t>オコナ</t>
    </rPh>
    <phoneticPr fontId="2"/>
  </si>
  <si>
    <t>（エクセル、手書き等）</t>
    <rPh sb="6" eb="8">
      <t>テガ</t>
    </rPh>
    <rPh sb="9" eb="10">
      <t>トウ</t>
    </rPh>
    <phoneticPr fontId="2"/>
  </si>
  <si>
    <t>・</t>
    <phoneticPr fontId="2"/>
  </si>
  <si>
    <t>会費の納入方法（振込み・手渡し等）は地方協会の判断で行う。</t>
    <rPh sb="0" eb="2">
      <t>カイヒ</t>
    </rPh>
    <rPh sb="3" eb="5">
      <t>ノウニュウ</t>
    </rPh>
    <rPh sb="5" eb="7">
      <t>ホウホウ</t>
    </rPh>
    <rPh sb="8" eb="10">
      <t>フリコ</t>
    </rPh>
    <rPh sb="12" eb="14">
      <t>テワタ</t>
    </rPh>
    <rPh sb="15" eb="16">
      <t>トウ</t>
    </rPh>
    <rPh sb="18" eb="20">
      <t>チホウ</t>
    </rPh>
    <rPh sb="20" eb="22">
      <t>キョウカイ</t>
    </rPh>
    <rPh sb="23" eb="25">
      <t>ハンダン</t>
    </rPh>
    <rPh sb="26" eb="27">
      <t>オコナ</t>
    </rPh>
    <phoneticPr fontId="2"/>
  </si>
  <si>
    <t>第1号様式の金額と入金金額が合っていることを確認する。</t>
    <rPh sb="0" eb="1">
      <t>ダイ</t>
    </rPh>
    <rPh sb="2" eb="3">
      <t>ゴウ</t>
    </rPh>
    <rPh sb="3" eb="5">
      <t>ヨウシキ</t>
    </rPh>
    <rPh sb="6" eb="8">
      <t>キンガク</t>
    </rPh>
    <rPh sb="9" eb="11">
      <t>ニュウキン</t>
    </rPh>
    <rPh sb="11" eb="13">
      <t>キンガク</t>
    </rPh>
    <rPh sb="14" eb="15">
      <t>ア</t>
    </rPh>
    <rPh sb="22" eb="24">
      <t>カクニン</t>
    </rPh>
    <phoneticPr fontId="2"/>
  </si>
  <si>
    <t>必ずデータで送信すること、手書き・FAXは受け付けない。</t>
    <rPh sb="0" eb="1">
      <t>カナラ</t>
    </rPh>
    <rPh sb="6" eb="8">
      <t>ソウシン</t>
    </rPh>
    <rPh sb="13" eb="15">
      <t>テガ</t>
    </rPh>
    <rPh sb="21" eb="22">
      <t>ウ</t>
    </rPh>
    <rPh sb="23" eb="24">
      <t>ツ</t>
    </rPh>
    <phoneticPr fontId="2"/>
  </si>
  <si>
    <t>地方協会は、会員から送られたデータを第3号様式にまとめる。（コピー＆ペーストのみ）</t>
    <rPh sb="0" eb="2">
      <t>チホウ</t>
    </rPh>
    <rPh sb="2" eb="4">
      <t>キョウカイ</t>
    </rPh>
    <rPh sb="6" eb="8">
      <t>カイイン</t>
    </rPh>
    <rPh sb="10" eb="11">
      <t>オク</t>
    </rPh>
    <rPh sb="18" eb="19">
      <t>ダイ</t>
    </rPh>
    <rPh sb="20" eb="21">
      <t>ゴウ</t>
    </rPh>
    <rPh sb="21" eb="23">
      <t>ヨウシキ</t>
    </rPh>
    <phoneticPr fontId="2"/>
  </si>
  <si>
    <t>会員の人数、データと入金金額を必ず確認すること。</t>
    <rPh sb="0" eb="2">
      <t>カイイン</t>
    </rPh>
    <rPh sb="3" eb="5">
      <t>ニンズウ</t>
    </rPh>
    <rPh sb="10" eb="12">
      <t>ニュウキン</t>
    </rPh>
    <rPh sb="12" eb="14">
      <t>キンガク</t>
    </rPh>
    <rPh sb="15" eb="16">
      <t>カナラ</t>
    </rPh>
    <rPh sb="17" eb="19">
      <t>カクニン</t>
    </rPh>
    <phoneticPr fontId="2"/>
  </si>
  <si>
    <t>地方協会から送られたデータをもとに、下記の内容を発行する。</t>
    <rPh sb="0" eb="2">
      <t>チホウ</t>
    </rPh>
    <rPh sb="2" eb="4">
      <t>キョウカイ</t>
    </rPh>
    <rPh sb="6" eb="7">
      <t>オク</t>
    </rPh>
    <rPh sb="18" eb="20">
      <t>カキ</t>
    </rPh>
    <rPh sb="21" eb="23">
      <t>ナイヨウ</t>
    </rPh>
    <rPh sb="24" eb="26">
      <t>ハッコウ</t>
    </rPh>
    <phoneticPr fontId="2"/>
  </si>
  <si>
    <t>１）新規</t>
    <rPh sb="2" eb="4">
      <t>シンキ</t>
    </rPh>
    <phoneticPr fontId="2"/>
  </si>
  <si>
    <t>会員証の発行・シールの発行</t>
    <rPh sb="0" eb="2">
      <t>カイイン</t>
    </rPh>
    <rPh sb="2" eb="3">
      <t>ショウ</t>
    </rPh>
    <rPh sb="4" eb="6">
      <t>ハッコウ</t>
    </rPh>
    <rPh sb="11" eb="13">
      <t>ハッコウ</t>
    </rPh>
    <phoneticPr fontId="2"/>
  </si>
  <si>
    <t>２）更新</t>
    <rPh sb="2" eb="4">
      <t>コウシン</t>
    </rPh>
    <phoneticPr fontId="2"/>
  </si>
  <si>
    <t>シールの発行</t>
    <rPh sb="4" eb="6">
      <t>ハッコウ</t>
    </rPh>
    <phoneticPr fontId="2"/>
  </si>
  <si>
    <t>国際部大会運営に国際部の各クラブでの会員とまとめデータを送信する。</t>
    <rPh sb="0" eb="3">
      <t>コクサイブ</t>
    </rPh>
    <rPh sb="3" eb="5">
      <t>タイカイ</t>
    </rPh>
    <rPh sb="5" eb="7">
      <t>ウンエイ</t>
    </rPh>
    <rPh sb="8" eb="11">
      <t>コクサイブ</t>
    </rPh>
    <rPh sb="12" eb="13">
      <t>カク</t>
    </rPh>
    <rPh sb="18" eb="20">
      <t>カイイン</t>
    </rPh>
    <rPh sb="28" eb="30">
      <t>ソウシン</t>
    </rPh>
    <phoneticPr fontId="2"/>
  </si>
  <si>
    <t>地方協会への発送を行う</t>
    <rPh sb="0" eb="2">
      <t>チホウ</t>
    </rPh>
    <rPh sb="2" eb="4">
      <t>キョウカイ</t>
    </rPh>
    <rPh sb="6" eb="8">
      <t>ハッソウ</t>
    </rPh>
    <rPh sb="9" eb="10">
      <t>オコナ</t>
    </rPh>
    <phoneticPr fontId="2"/>
  </si>
  <si>
    <t>渡す方法は地方協会に任せる。</t>
    <rPh sb="0" eb="1">
      <t>ワタ</t>
    </rPh>
    <rPh sb="2" eb="4">
      <t>ホウホウ</t>
    </rPh>
    <rPh sb="5" eb="7">
      <t>チホウ</t>
    </rPh>
    <rPh sb="7" eb="9">
      <t>キョウカイ</t>
    </rPh>
    <rPh sb="10" eb="11">
      <t>マカ</t>
    </rPh>
    <phoneticPr fontId="2"/>
  </si>
  <si>
    <t>事務局は、地方協会のデータと会費の確認を行う。</t>
    <rPh sb="0" eb="3">
      <t>ジムキョク</t>
    </rPh>
    <rPh sb="5" eb="7">
      <t>チホウ</t>
    </rPh>
    <rPh sb="7" eb="9">
      <t>キョウカイ</t>
    </rPh>
    <rPh sb="14" eb="16">
      <t>カイヒ</t>
    </rPh>
    <rPh sb="17" eb="19">
      <t>カクニン</t>
    </rPh>
    <rPh sb="20" eb="21">
      <t>オコナ</t>
    </rPh>
    <phoneticPr fontId="2"/>
  </si>
  <si>
    <t>どこに？</t>
    <phoneticPr fontId="24"/>
  </si>
  <si>
    <t>　</t>
    <phoneticPr fontId="24"/>
  </si>
  <si>
    <t>登録変更申請</t>
    <rPh sb="0" eb="2">
      <t>トウロク</t>
    </rPh>
    <rPh sb="2" eb="4">
      <t>ヘンコウ</t>
    </rPh>
    <rPh sb="4" eb="6">
      <t>シンセイ</t>
    </rPh>
    <phoneticPr fontId="24"/>
  </si>
  <si>
    <t>会費（差額）を納入</t>
    <rPh sb="0" eb="2">
      <t>カイヒ</t>
    </rPh>
    <rPh sb="3" eb="5">
      <t>サガク</t>
    </rPh>
    <rPh sb="7" eb="9">
      <t>ノウニュウ</t>
    </rPh>
    <phoneticPr fontId="24"/>
  </si>
  <si>
    <t>第4号様式を事務局（登録センター）にデータ送信をする。</t>
    <rPh sb="0" eb="1">
      <t>ダイ</t>
    </rPh>
    <rPh sb="2" eb="3">
      <t>ゴウ</t>
    </rPh>
    <rPh sb="3" eb="5">
      <t>ヨウシキ</t>
    </rPh>
    <rPh sb="6" eb="9">
      <t>ジムキョク</t>
    </rPh>
    <rPh sb="10" eb="12">
      <t>トウロク</t>
    </rPh>
    <rPh sb="21" eb="23">
      <t>ソウシン</t>
    </rPh>
    <phoneticPr fontId="24"/>
  </si>
  <si>
    <t>地方協会
登録変更情報</t>
    <rPh sb="0" eb="2">
      <t>チホウ</t>
    </rPh>
    <rPh sb="2" eb="4">
      <t>キョウカイ</t>
    </rPh>
    <rPh sb="5" eb="7">
      <t>トウロク</t>
    </rPh>
    <rPh sb="7" eb="9">
      <t>ヘンコウ</t>
    </rPh>
    <rPh sb="9" eb="11">
      <t>ジョウホウ</t>
    </rPh>
    <phoneticPr fontId="24"/>
  </si>
  <si>
    <t>第4号様式の会費と入金確認</t>
    <rPh sb="0" eb="1">
      <t>ダイ</t>
    </rPh>
    <rPh sb="2" eb="3">
      <t>ゴウ</t>
    </rPh>
    <rPh sb="3" eb="5">
      <t>ヨウシキ</t>
    </rPh>
    <rPh sb="6" eb="8">
      <t>カイヒ</t>
    </rPh>
    <rPh sb="9" eb="11">
      <t>ニュウキン</t>
    </rPh>
    <rPh sb="11" eb="13">
      <t>カクニン</t>
    </rPh>
    <phoneticPr fontId="24"/>
  </si>
  <si>
    <t>シール発行</t>
    <rPh sb="3" eb="5">
      <t>ハッコウ</t>
    </rPh>
    <phoneticPr fontId="24"/>
  </si>
  <si>
    <t>＊登録フロー図も参照にしてください！</t>
    <rPh sb="1" eb="3">
      <t>トウロク</t>
    </rPh>
    <rPh sb="6" eb="7">
      <t>ズ</t>
    </rPh>
    <rPh sb="8" eb="10">
      <t>サンショウ</t>
    </rPh>
    <phoneticPr fontId="2"/>
  </si>
  <si>
    <t>会費の差額納入方法（振込み・手渡し等）は地方協会の判断で行う。</t>
    <rPh sb="0" eb="2">
      <t>カイヒ</t>
    </rPh>
    <rPh sb="3" eb="5">
      <t>サガク</t>
    </rPh>
    <rPh sb="5" eb="7">
      <t>ノウニュウ</t>
    </rPh>
    <rPh sb="7" eb="9">
      <t>ホウホウ</t>
    </rPh>
    <rPh sb="10" eb="12">
      <t>フリコ</t>
    </rPh>
    <rPh sb="14" eb="16">
      <t>テワタ</t>
    </rPh>
    <rPh sb="17" eb="18">
      <t>トウ</t>
    </rPh>
    <rPh sb="20" eb="22">
      <t>チホウ</t>
    </rPh>
    <rPh sb="22" eb="24">
      <t>キョウカイ</t>
    </rPh>
    <rPh sb="25" eb="27">
      <t>ハンダン</t>
    </rPh>
    <rPh sb="28" eb="29">
      <t>オコナ</t>
    </rPh>
    <phoneticPr fontId="2"/>
  </si>
  <si>
    <t>第2号様式の差額金額と入金金額が合っていることを確認する。</t>
    <rPh sb="0" eb="1">
      <t>ダイ</t>
    </rPh>
    <rPh sb="2" eb="3">
      <t>ゴウ</t>
    </rPh>
    <rPh sb="3" eb="5">
      <t>ヨウシキ</t>
    </rPh>
    <rPh sb="6" eb="8">
      <t>サガク</t>
    </rPh>
    <rPh sb="8" eb="10">
      <t>キンガク</t>
    </rPh>
    <rPh sb="11" eb="13">
      <t>ニュウキン</t>
    </rPh>
    <rPh sb="13" eb="15">
      <t>キンガク</t>
    </rPh>
    <rPh sb="16" eb="17">
      <t>ア</t>
    </rPh>
    <rPh sb="24" eb="26">
      <t>カクニン</t>
    </rPh>
    <phoneticPr fontId="2"/>
  </si>
  <si>
    <t>地方協会は、会員を取りまとめて連盟事務局に送信、差額の入金を行う。･･･第4号様式</t>
    <rPh sb="0" eb="2">
      <t>チホウ</t>
    </rPh>
    <rPh sb="2" eb="4">
      <t>キョウカイ</t>
    </rPh>
    <rPh sb="6" eb="8">
      <t>カイイン</t>
    </rPh>
    <rPh sb="9" eb="10">
      <t>ト</t>
    </rPh>
    <rPh sb="15" eb="17">
      <t>レンメイ</t>
    </rPh>
    <rPh sb="17" eb="20">
      <t>ジムキョク</t>
    </rPh>
    <rPh sb="21" eb="23">
      <t>ソウシン</t>
    </rPh>
    <rPh sb="24" eb="26">
      <t>サガク</t>
    </rPh>
    <rPh sb="27" eb="29">
      <t>ニュウキン</t>
    </rPh>
    <rPh sb="30" eb="31">
      <t>オコナ</t>
    </rPh>
    <rPh sb="36" eb="37">
      <t>ダイ</t>
    </rPh>
    <rPh sb="38" eb="39">
      <t>ゴウ</t>
    </rPh>
    <rPh sb="39" eb="41">
      <t>ヨウシキ</t>
    </rPh>
    <phoneticPr fontId="2"/>
  </si>
  <si>
    <t>地方協会は、会員から送られたデータを第4号様式にまとめる。（コピー＆ペーストのみ）</t>
    <rPh sb="0" eb="2">
      <t>チホウ</t>
    </rPh>
    <rPh sb="2" eb="4">
      <t>キョウカイ</t>
    </rPh>
    <rPh sb="6" eb="8">
      <t>カイイン</t>
    </rPh>
    <rPh sb="10" eb="11">
      <t>オク</t>
    </rPh>
    <rPh sb="18" eb="19">
      <t>ダイ</t>
    </rPh>
    <rPh sb="20" eb="21">
      <t>ゴウ</t>
    </rPh>
    <rPh sb="21" eb="23">
      <t>ヨウシキ</t>
    </rPh>
    <phoneticPr fontId="2"/>
  </si>
  <si>
    <t>1）更新</t>
    <rPh sb="2" eb="4">
      <t>コウシン</t>
    </rPh>
    <phoneticPr fontId="2"/>
  </si>
  <si>
    <t>事務局は、地方協会のデータと差額の確認を行う。</t>
    <rPh sb="0" eb="3">
      <t>ジムキョク</t>
    </rPh>
    <rPh sb="5" eb="7">
      <t>チホウ</t>
    </rPh>
    <rPh sb="7" eb="9">
      <t>キョウカイ</t>
    </rPh>
    <rPh sb="14" eb="16">
      <t>サガク</t>
    </rPh>
    <rPh sb="17" eb="19">
      <t>カクニン</t>
    </rPh>
    <rPh sb="20" eb="21">
      <t>オコナ</t>
    </rPh>
    <phoneticPr fontId="2"/>
  </si>
  <si>
    <t>事務局は各地方協会にシールの送付。</t>
    <rPh sb="0" eb="3">
      <t>ジムキョク</t>
    </rPh>
    <rPh sb="4" eb="7">
      <t>カクチホウ</t>
    </rPh>
    <rPh sb="7" eb="9">
      <t>キョウカイ</t>
    </rPh>
    <rPh sb="14" eb="16">
      <t>ソウフ</t>
    </rPh>
    <phoneticPr fontId="2"/>
  </si>
  <si>
    <t xml:space="preserve"> </t>
    <phoneticPr fontId="2"/>
  </si>
  <si>
    <t>　</t>
    <phoneticPr fontId="2"/>
  </si>
  <si>
    <t>JFF登録　4号様式（変更・取り消し（年度途中）様式）</t>
    <rPh sb="3" eb="5">
      <t>トウロク</t>
    </rPh>
    <rPh sb="7" eb="8">
      <t>ゴウ</t>
    </rPh>
    <rPh sb="8" eb="10">
      <t>ヨウシキ</t>
    </rPh>
    <rPh sb="11" eb="13">
      <t>ヘンコウ</t>
    </rPh>
    <rPh sb="14" eb="15">
      <t>ト</t>
    </rPh>
    <rPh sb="16" eb="17">
      <t>ケ</t>
    </rPh>
    <rPh sb="19" eb="21">
      <t>ネンド</t>
    </rPh>
    <rPh sb="21" eb="23">
      <t>トチュウ</t>
    </rPh>
    <rPh sb="24" eb="26">
      <t>ヨウシキ</t>
    </rPh>
    <phoneticPr fontId="2"/>
  </si>
  <si>
    <t>地方協会→連盟事務局</t>
    <rPh sb="0" eb="2">
      <t>チホウ</t>
    </rPh>
    <rPh sb="2" eb="4">
      <t>キョウカイ</t>
    </rPh>
    <rPh sb="5" eb="7">
      <t>レンメイ</t>
    </rPh>
    <rPh sb="7" eb="10">
      <t>ジムキョク</t>
    </rPh>
    <phoneticPr fontId="2"/>
  </si>
  <si>
    <t>§１　第1号様式関係</t>
    <rPh sb="3" eb="4">
      <t>ダイ</t>
    </rPh>
    <rPh sb="5" eb="6">
      <t>ゴウ</t>
    </rPh>
    <rPh sb="6" eb="8">
      <t>ヨウシキ</t>
    </rPh>
    <rPh sb="8" eb="10">
      <t>カンケイ</t>
    </rPh>
    <phoneticPr fontId="2"/>
  </si>
  <si>
    <t>対象</t>
    <rPh sb="0" eb="2">
      <t>タイショウ</t>
    </rPh>
    <phoneticPr fontId="2"/>
  </si>
  <si>
    <t>・新年度最初の登録（新規、更新（変更も含める）、取消し）</t>
    <rPh sb="1" eb="4">
      <t>シンネンド</t>
    </rPh>
    <rPh sb="4" eb="6">
      <t>サイショ</t>
    </rPh>
    <rPh sb="7" eb="9">
      <t>トウロク</t>
    </rPh>
    <rPh sb="10" eb="12">
      <t>シンキ</t>
    </rPh>
    <rPh sb="13" eb="15">
      <t>コウシン</t>
    </rPh>
    <rPh sb="16" eb="18">
      <t>ヘンコウ</t>
    </rPh>
    <rPh sb="19" eb="20">
      <t>フク</t>
    </rPh>
    <rPh sb="24" eb="26">
      <t>トリケ</t>
    </rPh>
    <phoneticPr fontId="2"/>
  </si>
  <si>
    <t>･新規登録（年度途中）</t>
    <rPh sb="1" eb="3">
      <t>シンキ</t>
    </rPh>
    <rPh sb="3" eb="5">
      <t>トウロク</t>
    </rPh>
    <rPh sb="6" eb="8">
      <t>ネンド</t>
    </rPh>
    <rPh sb="8" eb="10">
      <t>トチュウ</t>
    </rPh>
    <phoneticPr fontId="2"/>
  </si>
  <si>
    <t>・年度途中の登録区分の変更</t>
    <rPh sb="1" eb="3">
      <t>ネンド</t>
    </rPh>
    <rPh sb="3" eb="5">
      <t>トチュウ</t>
    </rPh>
    <rPh sb="6" eb="8">
      <t>トウロク</t>
    </rPh>
    <rPh sb="8" eb="10">
      <t>クブン</t>
    </rPh>
    <rPh sb="11" eb="13">
      <t>ヘンコウ</t>
    </rPh>
    <phoneticPr fontId="2"/>
  </si>
  <si>
    <t>･年度途中の取消し等</t>
    <rPh sb="1" eb="3">
      <t>ネンド</t>
    </rPh>
    <rPh sb="3" eb="5">
      <t>トチュウ</t>
    </rPh>
    <rPh sb="6" eb="8">
      <t>トリケ</t>
    </rPh>
    <rPh sb="9" eb="10">
      <t>トウ</t>
    </rPh>
    <phoneticPr fontId="2"/>
  </si>
  <si>
    <t>B1</t>
    <phoneticPr fontId="2"/>
  </si>
  <si>
    <t>N1</t>
    <phoneticPr fontId="2"/>
  </si>
  <si>
    <t>N2</t>
    <phoneticPr fontId="2"/>
  </si>
  <si>
    <t>N3</t>
    <phoneticPr fontId="2"/>
  </si>
  <si>
    <t>N4</t>
    <phoneticPr fontId="2"/>
  </si>
  <si>
    <t>N5</t>
    <phoneticPr fontId="2"/>
  </si>
  <si>
    <t>JFF登録　2号様式（新規・更新・取消（年度当初））</t>
    <rPh sb="3" eb="5">
      <t>トウロク</t>
    </rPh>
    <rPh sb="7" eb="8">
      <t>ゴウ</t>
    </rPh>
    <rPh sb="8" eb="10">
      <t>ヨウシキ</t>
    </rPh>
    <rPh sb="11" eb="13">
      <t>シンキ</t>
    </rPh>
    <rPh sb="14" eb="16">
      <t>コウシン</t>
    </rPh>
    <rPh sb="17" eb="18">
      <t>ト</t>
    </rPh>
    <rPh sb="18" eb="19">
      <t>ケ</t>
    </rPh>
    <rPh sb="20" eb="22">
      <t>ネンド</t>
    </rPh>
    <rPh sb="22" eb="24">
      <t>トウショ</t>
    </rPh>
    <phoneticPr fontId="2"/>
  </si>
  <si>
    <t>JFF登録　3号様式（変更・取り消し（年度途中）様式）</t>
    <rPh sb="3" eb="5">
      <t>トウロク</t>
    </rPh>
    <rPh sb="7" eb="8">
      <t>ゴウ</t>
    </rPh>
    <rPh sb="8" eb="10">
      <t>ヨウシキ</t>
    </rPh>
    <rPh sb="11" eb="13">
      <t>ヘンコウ</t>
    </rPh>
    <rPh sb="14" eb="15">
      <t>ト</t>
    </rPh>
    <rPh sb="16" eb="17">
      <t>ケ</t>
    </rPh>
    <rPh sb="19" eb="21">
      <t>ネンド</t>
    </rPh>
    <rPh sb="21" eb="23">
      <t>トチュウ</t>
    </rPh>
    <rPh sb="24" eb="26">
      <t>ヨウシキ</t>
    </rPh>
    <phoneticPr fontId="2"/>
  </si>
  <si>
    <t>地方協会は、会員を取りまとめて連盟事務局に送信、入金を行う。･･･第2号様式</t>
    <rPh sb="0" eb="2">
      <t>チホウ</t>
    </rPh>
    <rPh sb="2" eb="4">
      <t>キョウカイ</t>
    </rPh>
    <rPh sb="6" eb="8">
      <t>カイイン</t>
    </rPh>
    <rPh sb="9" eb="10">
      <t>ト</t>
    </rPh>
    <rPh sb="15" eb="17">
      <t>レンメイ</t>
    </rPh>
    <rPh sb="17" eb="20">
      <t>ジムキョク</t>
    </rPh>
    <rPh sb="21" eb="23">
      <t>ソウシン</t>
    </rPh>
    <rPh sb="24" eb="26">
      <t>ニュウキン</t>
    </rPh>
    <rPh sb="27" eb="28">
      <t>オコナ</t>
    </rPh>
    <rPh sb="33" eb="34">
      <t>ダイ</t>
    </rPh>
    <rPh sb="35" eb="36">
      <t>ゴウ</t>
    </rPh>
    <rPh sb="36" eb="38">
      <t>ヨウシキ</t>
    </rPh>
    <phoneticPr fontId="2"/>
  </si>
  <si>
    <t>§2　第3号様式関係</t>
    <rPh sb="3" eb="4">
      <t>ダイ</t>
    </rPh>
    <rPh sb="5" eb="6">
      <t>ゴウ</t>
    </rPh>
    <rPh sb="6" eb="8">
      <t>ヨウシキ</t>
    </rPh>
    <rPh sb="8" eb="10">
      <t>カンケイ</t>
    </rPh>
    <phoneticPr fontId="2"/>
  </si>
  <si>
    <t>・・・第3号様式を提出</t>
    <rPh sb="3" eb="4">
      <t>ダイ</t>
    </rPh>
    <rPh sb="5" eb="6">
      <t>ゴウ</t>
    </rPh>
    <rPh sb="6" eb="8">
      <t>ヨウシキ</t>
    </rPh>
    <rPh sb="9" eb="11">
      <t>テイシュツ</t>
    </rPh>
    <phoneticPr fontId="2"/>
  </si>
  <si>
    <t>JFF登録第3号様式</t>
    <rPh sb="3" eb="5">
      <t>トウロク</t>
    </rPh>
    <rPh sb="5" eb="6">
      <t>ダイ</t>
    </rPh>
    <rPh sb="7" eb="8">
      <t>ゴウ</t>
    </rPh>
    <rPh sb="8" eb="10">
      <t>ヨウシキ</t>
    </rPh>
    <phoneticPr fontId="24"/>
  </si>
  <si>
    <t>集約は全てのデータをJFF登録第4号様式に集約する</t>
    <rPh sb="0" eb="2">
      <t>シュウヤク</t>
    </rPh>
    <rPh sb="3" eb="4">
      <t>スベ</t>
    </rPh>
    <rPh sb="13" eb="15">
      <t>トウロク</t>
    </rPh>
    <rPh sb="15" eb="16">
      <t>ダイ</t>
    </rPh>
    <rPh sb="17" eb="18">
      <t>ゴウ</t>
    </rPh>
    <rPh sb="18" eb="20">
      <t>ヨウシキ</t>
    </rPh>
    <rPh sb="21" eb="23">
      <t>シュウヤク</t>
    </rPh>
    <phoneticPr fontId="24"/>
  </si>
  <si>
    <t>会員区分：一般・シニア（両方、フロアボールのみ、ネオホッケーのみ）</t>
    <rPh sb="0" eb="2">
      <t>カイイン</t>
    </rPh>
    <rPh sb="2" eb="4">
      <t>クブン</t>
    </rPh>
    <rPh sb="5" eb="7">
      <t>イッパン</t>
    </rPh>
    <rPh sb="12" eb="14">
      <t>リョウホウ</t>
    </rPh>
    <phoneticPr fontId="2"/>
  </si>
  <si>
    <t>高校生（両方、フロアボールのみ、ネオホッケーのみ）</t>
    <rPh sb="0" eb="3">
      <t>コウコウセイ</t>
    </rPh>
    <rPh sb="4" eb="6">
      <t>リョウホウ</t>
    </rPh>
    <phoneticPr fontId="2"/>
  </si>
  <si>
    <t>中学生（両方、フロアボールのみ、ネオホッケーのみ）</t>
    <rPh sb="0" eb="3">
      <t>チュウガクセイ</t>
    </rPh>
    <rPh sb="4" eb="6">
      <t>リョウホウ</t>
    </rPh>
    <phoneticPr fontId="2"/>
  </si>
  <si>
    <t>小学生（ネオホッケーのみ）</t>
    <rPh sb="0" eb="3">
      <t>ショウガクセイ</t>
    </rPh>
    <phoneticPr fontId="2"/>
  </si>
  <si>
    <t>変更 登録フロー図</t>
    <rPh sb="0" eb="2">
      <t>ヘンコウ</t>
    </rPh>
    <rPh sb="3" eb="5">
      <t>トウロク</t>
    </rPh>
    <rPh sb="8" eb="9">
      <t>ズ</t>
    </rPh>
    <phoneticPr fontId="24"/>
  </si>
  <si>
    <t>申請者（チーム・市町村）</t>
    <rPh sb="0" eb="3">
      <t>シンセイシャ</t>
    </rPh>
    <rPh sb="8" eb="11">
      <t>シチョウソン</t>
    </rPh>
    <phoneticPr fontId="2"/>
  </si>
  <si>
    <t>殿</t>
    <rPh sb="0" eb="1">
      <t>ドノ</t>
    </rPh>
    <phoneticPr fontId="24"/>
  </si>
  <si>
    <t>申請日</t>
    <rPh sb="0" eb="2">
      <t>シンセイ</t>
    </rPh>
    <rPh sb="2" eb="3">
      <t>ビ</t>
    </rPh>
    <phoneticPr fontId="24"/>
  </si>
  <si>
    <t>　年　　月　　日</t>
    <rPh sb="1" eb="2">
      <t>ネン</t>
    </rPh>
    <rPh sb="4" eb="5">
      <t>ガツ</t>
    </rPh>
    <rPh sb="7" eb="8">
      <t>ニチ</t>
    </rPh>
    <phoneticPr fontId="24"/>
  </si>
  <si>
    <t>　</t>
    <phoneticPr fontId="24"/>
  </si>
  <si>
    <t>クラブ名</t>
    <rPh sb="3" eb="4">
      <t>メイ</t>
    </rPh>
    <phoneticPr fontId="24"/>
  </si>
  <si>
    <t>読み方（カタカナ）</t>
    <rPh sb="0" eb="1">
      <t>ヨ</t>
    </rPh>
    <rPh sb="2" eb="3">
      <t>カタ</t>
    </rPh>
    <phoneticPr fontId="24"/>
  </si>
  <si>
    <t>代表</t>
    <rPh sb="0" eb="2">
      <t>ダイヒョウ</t>
    </rPh>
    <phoneticPr fontId="24"/>
  </si>
  <si>
    <t>連絡先</t>
    <rPh sb="0" eb="3">
      <t>レンラクサキ</t>
    </rPh>
    <phoneticPr fontId="24"/>
  </si>
  <si>
    <t>携帯電話</t>
    <rPh sb="0" eb="2">
      <t>ケイタイ</t>
    </rPh>
    <rPh sb="2" eb="4">
      <t>デンワ</t>
    </rPh>
    <phoneticPr fontId="24"/>
  </si>
  <si>
    <t>する・しない</t>
    <phoneticPr fontId="24"/>
  </si>
  <si>
    <t>ＦＡＸ</t>
    <phoneticPr fontId="24"/>
  </si>
  <si>
    <t>E-Mail（PCアドレス）</t>
    <phoneticPr fontId="24"/>
  </si>
  <si>
    <t>クラブ所在地</t>
    <rPh sb="3" eb="6">
      <t>ショザイチ</t>
    </rPh>
    <phoneticPr fontId="24"/>
  </si>
  <si>
    <t>活動内容</t>
    <rPh sb="0" eb="2">
      <t>カツドウ</t>
    </rPh>
    <rPh sb="2" eb="4">
      <t>ナイヨウ</t>
    </rPh>
    <phoneticPr fontId="24"/>
  </si>
  <si>
    <t>日本リーグ</t>
    <rPh sb="0" eb="2">
      <t>ニホン</t>
    </rPh>
    <phoneticPr fontId="24"/>
  </si>
  <si>
    <t>関東リーグ</t>
    <rPh sb="0" eb="2">
      <t>カントウ</t>
    </rPh>
    <phoneticPr fontId="24"/>
  </si>
  <si>
    <t>東北リーグ</t>
    <rPh sb="0" eb="2">
      <t>トウホク</t>
    </rPh>
    <phoneticPr fontId="24"/>
  </si>
  <si>
    <t>その他</t>
    <rPh sb="2" eb="3">
      <t>タ</t>
    </rPh>
    <phoneticPr fontId="24"/>
  </si>
  <si>
    <t>日本選手権参加　する　・　しない　（どちらかに○）</t>
    <rPh sb="0" eb="2">
      <t>ニホン</t>
    </rPh>
    <rPh sb="2" eb="5">
      <t>センシュケン</t>
    </rPh>
    <rPh sb="5" eb="7">
      <t>サンカ</t>
    </rPh>
    <phoneticPr fontId="24"/>
  </si>
  <si>
    <t>注意事項</t>
    <rPh sb="0" eb="2">
      <t>チュウイ</t>
    </rPh>
    <rPh sb="2" eb="4">
      <t>ジコウ</t>
    </rPh>
    <phoneticPr fontId="24"/>
  </si>
  <si>
    <t>☆リーグ戦の参加については、国際部大会運営委員の各担当と協議してください。</t>
    <rPh sb="4" eb="5">
      <t>セン</t>
    </rPh>
    <rPh sb="6" eb="8">
      <t>サンカ</t>
    </rPh>
    <rPh sb="14" eb="17">
      <t>コクサイブ</t>
    </rPh>
    <rPh sb="17" eb="19">
      <t>タイカイ</t>
    </rPh>
    <rPh sb="19" eb="21">
      <t>ウンエイ</t>
    </rPh>
    <rPh sb="21" eb="23">
      <t>イイン</t>
    </rPh>
    <rPh sb="24" eb="27">
      <t>カクタントウ</t>
    </rPh>
    <rPh sb="28" eb="30">
      <t>キョウギ</t>
    </rPh>
    <phoneticPr fontId="24"/>
  </si>
  <si>
    <t>人数</t>
    <rPh sb="0" eb="2">
      <t>ニンズウ</t>
    </rPh>
    <phoneticPr fontId="2"/>
  </si>
  <si>
    <t>男子</t>
    <rPh sb="0" eb="2">
      <t>ダンシ</t>
    </rPh>
    <phoneticPr fontId="2"/>
  </si>
  <si>
    <t>人</t>
    <rPh sb="0" eb="1">
      <t>ニン</t>
    </rPh>
    <phoneticPr fontId="2"/>
  </si>
  <si>
    <t>女子</t>
    <rPh sb="0" eb="2">
      <t>ジョシ</t>
    </rPh>
    <phoneticPr fontId="2"/>
  </si>
  <si>
    <t>第5号様式</t>
    <rPh sb="0" eb="1">
      <t>ダイ</t>
    </rPh>
    <rPh sb="2" eb="3">
      <t>ゴウ</t>
    </rPh>
    <rPh sb="3" eb="5">
      <t>ヨウシキ</t>
    </rPh>
    <phoneticPr fontId="24"/>
  </si>
  <si>
    <t>リーグ戦参加予定チーム（新規の場合は連盟の連絡をお願いします。）</t>
    <rPh sb="3" eb="4">
      <t>セン</t>
    </rPh>
    <rPh sb="4" eb="6">
      <t>サンカ</t>
    </rPh>
    <rPh sb="6" eb="8">
      <t>ヨテイ</t>
    </rPh>
    <rPh sb="12" eb="14">
      <t>シンキ</t>
    </rPh>
    <rPh sb="15" eb="17">
      <t>バアイ</t>
    </rPh>
    <rPh sb="18" eb="20">
      <t>レンメイ</t>
    </rPh>
    <rPh sb="21" eb="23">
      <t>レンラク</t>
    </rPh>
    <rPh sb="25" eb="26">
      <t>ネガ</t>
    </rPh>
    <phoneticPr fontId="24"/>
  </si>
  <si>
    <t>HP等に情報公開
（どちらかに○）</t>
    <rPh sb="2" eb="3">
      <t>トウ</t>
    </rPh>
    <rPh sb="4" eb="6">
      <t>ジョウホウ</t>
    </rPh>
    <rPh sb="6" eb="8">
      <t>コウカイ</t>
    </rPh>
    <phoneticPr fontId="24"/>
  </si>
  <si>
    <t>☆情報公開・日本選手権参加の選択がない場合には「する」になります</t>
    <rPh sb="1" eb="3">
      <t>ジョウホウ</t>
    </rPh>
    <rPh sb="3" eb="5">
      <t>コウカイ</t>
    </rPh>
    <rPh sb="6" eb="8">
      <t>ニホン</t>
    </rPh>
    <rPh sb="8" eb="11">
      <t>センシュケン</t>
    </rPh>
    <rPh sb="11" eb="13">
      <t>サンカ</t>
    </rPh>
    <rPh sb="14" eb="16">
      <t>センタク</t>
    </rPh>
    <rPh sb="19" eb="21">
      <t>バアイ</t>
    </rPh>
    <phoneticPr fontId="24"/>
  </si>
  <si>
    <r>
      <t>☆</t>
    </r>
    <r>
      <rPr>
        <b/>
        <sz val="11"/>
        <color indexed="8"/>
        <rFont val="ＭＳ Ｐゴシック"/>
        <family val="3"/>
        <charset val="128"/>
      </rPr>
      <t>未承認の場合のみ</t>
    </r>
    <r>
      <rPr>
        <sz val="11"/>
        <color theme="1"/>
        <rFont val="ＭＳ Ｐゴシック"/>
        <family val="3"/>
        <charset val="128"/>
        <scheme val="minor"/>
      </rPr>
      <t>連絡をさせていただきます。</t>
    </r>
    <rPh sb="1" eb="4">
      <t>ミショウニン</t>
    </rPh>
    <rPh sb="5" eb="7">
      <t>バアイ</t>
    </rPh>
    <rPh sb="9" eb="11">
      <t>レンラク</t>
    </rPh>
    <phoneticPr fontId="24"/>
  </si>
  <si>
    <t>＊差額は増額分のみです。（減額は返金しません）</t>
    <rPh sb="1" eb="3">
      <t>サガク</t>
    </rPh>
    <rPh sb="4" eb="7">
      <t>ゾウガクブン</t>
    </rPh>
    <rPh sb="13" eb="15">
      <t>ゲンガク</t>
    </rPh>
    <rPh sb="16" eb="18">
      <t>ヘンキン</t>
    </rPh>
    <phoneticPr fontId="2"/>
  </si>
  <si>
    <t xml:space="preserve"> </t>
    <phoneticPr fontId="2"/>
  </si>
  <si>
    <t>　</t>
    <phoneticPr fontId="2"/>
  </si>
  <si>
    <t>000000</t>
    <phoneticPr fontId="2"/>
  </si>
  <si>
    <t>B1</t>
    <phoneticPr fontId="2"/>
  </si>
  <si>
    <t>F1</t>
    <phoneticPr fontId="2"/>
  </si>
  <si>
    <t>N1</t>
    <phoneticPr fontId="2"/>
  </si>
  <si>
    <t>シニア 2</t>
    <phoneticPr fontId="2"/>
  </si>
  <si>
    <t>B2</t>
    <phoneticPr fontId="2"/>
  </si>
  <si>
    <t>F2</t>
    <phoneticPr fontId="2"/>
  </si>
  <si>
    <t>N2</t>
    <phoneticPr fontId="2"/>
  </si>
  <si>
    <t>B4</t>
    <phoneticPr fontId="2"/>
  </si>
  <si>
    <t>F4</t>
    <phoneticPr fontId="2"/>
  </si>
  <si>
    <t>N4</t>
    <phoneticPr fontId="2"/>
  </si>
  <si>
    <t>　　</t>
    <phoneticPr fontId="2"/>
  </si>
  <si>
    <t>N5</t>
    <phoneticPr fontId="2"/>
  </si>
  <si>
    <t>　</t>
    <phoneticPr fontId="2"/>
  </si>
  <si>
    <t>日本フロアボール連盟　会員登録制度について</t>
    <rPh sb="0" eb="2">
      <t>ニホン</t>
    </rPh>
    <rPh sb="8" eb="10">
      <t>レンメイ</t>
    </rPh>
    <rPh sb="11" eb="13">
      <t>カイイン</t>
    </rPh>
    <rPh sb="13" eb="15">
      <t>トウロク</t>
    </rPh>
    <rPh sb="15" eb="17">
      <t>セイド</t>
    </rPh>
    <phoneticPr fontId="2"/>
  </si>
  <si>
    <t>・1会員につき、会員番号を1つ発行する。</t>
    <rPh sb="2" eb="4">
      <t>カイイン</t>
    </rPh>
    <rPh sb="8" eb="10">
      <t>カイイン</t>
    </rPh>
    <rPh sb="10" eb="12">
      <t>バンゴウ</t>
    </rPh>
    <rPh sb="15" eb="17">
      <t>ハッコウ</t>
    </rPh>
    <phoneticPr fontId="2"/>
  </si>
  <si>
    <t>･申請は個人単位であるが、各市町村・各チームでとりまとめを行っても構わない</t>
    <rPh sb="1" eb="3">
      <t>シンセイ</t>
    </rPh>
    <rPh sb="4" eb="6">
      <t>コジン</t>
    </rPh>
    <rPh sb="6" eb="8">
      <t>タンイ</t>
    </rPh>
    <rPh sb="13" eb="14">
      <t>カク</t>
    </rPh>
    <rPh sb="14" eb="17">
      <t>シチョウソン</t>
    </rPh>
    <rPh sb="18" eb="19">
      <t>カク</t>
    </rPh>
    <rPh sb="29" eb="30">
      <t>オコナ</t>
    </rPh>
    <rPh sb="33" eb="34">
      <t>カマ</t>
    </rPh>
    <phoneticPr fontId="2"/>
  </si>
  <si>
    <t>・都道府県協会から連盟事務局はデータで送信する。</t>
    <rPh sb="1" eb="5">
      <t>トドウフケン</t>
    </rPh>
    <rPh sb="5" eb="7">
      <t>キョウカイ</t>
    </rPh>
    <rPh sb="9" eb="11">
      <t>レンメイ</t>
    </rPh>
    <rPh sb="11" eb="14">
      <t>ジムキョク</t>
    </rPh>
    <rPh sb="19" eb="21">
      <t>ソウシン</t>
    </rPh>
    <phoneticPr fontId="2"/>
  </si>
  <si>
    <t>（登録方法）</t>
    <rPh sb="1" eb="3">
      <t>トウロク</t>
    </rPh>
    <rPh sb="3" eb="5">
      <t>ホウホウ</t>
    </rPh>
    <phoneticPr fontId="2"/>
  </si>
  <si>
    <t>番号の区分</t>
    <rPh sb="0" eb="2">
      <t>バンゴウ</t>
    </rPh>
    <rPh sb="3" eb="5">
      <t>クブン</t>
    </rPh>
    <phoneticPr fontId="2"/>
  </si>
  <si>
    <t>この10桁の部分が会員番号（この例だと、1312000000）</t>
    <rPh sb="4" eb="5">
      <t>ケタ</t>
    </rPh>
    <rPh sb="6" eb="8">
      <t>ブブン</t>
    </rPh>
    <rPh sb="9" eb="11">
      <t>カイイン</t>
    </rPh>
    <rPh sb="11" eb="13">
      <t>バンゴウ</t>
    </rPh>
    <rPh sb="16" eb="17">
      <t>レイ</t>
    </rPh>
    <phoneticPr fontId="2"/>
  </si>
  <si>
    <t>M</t>
    <phoneticPr fontId="2"/>
  </si>
  <si>
    <t>A</t>
    <phoneticPr fontId="2"/>
  </si>
  <si>
    <t>性別：女子F、男子M</t>
    <rPh sb="0" eb="2">
      <t>セイベツ</t>
    </rPh>
    <rPh sb="3" eb="5">
      <t>ジョシ</t>
    </rPh>
    <rPh sb="7" eb="9">
      <t>ダンシ</t>
    </rPh>
    <phoneticPr fontId="2"/>
  </si>
  <si>
    <t>＊会員区分は毎年変わる可能性あることから、シールなどで毎年区別する。</t>
    <rPh sb="1" eb="3">
      <t>カイイン</t>
    </rPh>
    <rPh sb="3" eb="5">
      <t>クブン</t>
    </rPh>
    <rPh sb="6" eb="8">
      <t>マイトシ</t>
    </rPh>
    <rPh sb="8" eb="9">
      <t>カ</t>
    </rPh>
    <rPh sb="11" eb="14">
      <t>カノウセイ</t>
    </rPh>
    <rPh sb="27" eb="29">
      <t>マイトシ</t>
    </rPh>
    <rPh sb="29" eb="31">
      <t>クベツ</t>
    </rPh>
    <phoneticPr fontId="2"/>
  </si>
  <si>
    <t>（会員区分の変更について）</t>
    <rPh sb="1" eb="3">
      <t>カイイン</t>
    </rPh>
    <rPh sb="3" eb="5">
      <t>クブン</t>
    </rPh>
    <rPh sb="6" eb="8">
      <t>ヘンコウ</t>
    </rPh>
    <phoneticPr fontId="2"/>
  </si>
  <si>
    <t>＊事務局想定</t>
    <rPh sb="1" eb="4">
      <t>ジムキョク</t>
    </rPh>
    <rPh sb="4" eb="6">
      <t>ソウテイ</t>
    </rPh>
    <phoneticPr fontId="2"/>
  </si>
  <si>
    <t>◎年度によってやる競技を変える（例：フロアだけ→両方）</t>
    <rPh sb="1" eb="3">
      <t>ネンド</t>
    </rPh>
    <rPh sb="9" eb="11">
      <t>キョウギ</t>
    </rPh>
    <rPh sb="12" eb="13">
      <t>カ</t>
    </rPh>
    <rPh sb="16" eb="17">
      <t>レイ</t>
    </rPh>
    <rPh sb="24" eb="26">
      <t>リョウホウ</t>
    </rPh>
    <phoneticPr fontId="2"/>
  </si>
  <si>
    <t>◎小学生から成長につれての変更（例：小→中→高→一般）</t>
    <rPh sb="1" eb="4">
      <t>ショウガクセイ</t>
    </rPh>
    <rPh sb="6" eb="8">
      <t>セイチョウ</t>
    </rPh>
    <rPh sb="13" eb="15">
      <t>ヘンコウ</t>
    </rPh>
    <rPh sb="16" eb="17">
      <t>レイ</t>
    </rPh>
    <rPh sb="18" eb="19">
      <t>ショウ</t>
    </rPh>
    <rPh sb="20" eb="21">
      <t>チュウ</t>
    </rPh>
    <rPh sb="22" eb="23">
      <t>コウ</t>
    </rPh>
    <rPh sb="24" eb="26">
      <t>イッパン</t>
    </rPh>
    <phoneticPr fontId="2"/>
  </si>
  <si>
    <t>→区分の変更のみ行う（シールで対応）</t>
    <rPh sb="1" eb="3">
      <t>クブン</t>
    </rPh>
    <rPh sb="4" eb="6">
      <t>ヘンコウ</t>
    </rPh>
    <rPh sb="8" eb="9">
      <t>オコナ</t>
    </rPh>
    <rPh sb="15" eb="17">
      <t>タイオウ</t>
    </rPh>
    <phoneticPr fontId="2"/>
  </si>
  <si>
    <t>→データの変更のみ（番号はそのまま）、会員証再発行</t>
    <rPh sb="5" eb="7">
      <t>ヘンコウ</t>
    </rPh>
    <rPh sb="10" eb="12">
      <t>バンゴウ</t>
    </rPh>
    <rPh sb="19" eb="22">
      <t>カイインショウ</t>
    </rPh>
    <rPh sb="22" eb="25">
      <t>サイハッコウ</t>
    </rPh>
    <phoneticPr fontId="2"/>
  </si>
  <si>
    <t>＊差額の納入を行ってください。減額の場合は連盟からの返金しません。</t>
    <rPh sb="1" eb="3">
      <t>サガク</t>
    </rPh>
    <rPh sb="4" eb="6">
      <t>ノウニュウ</t>
    </rPh>
    <rPh sb="7" eb="8">
      <t>オコナ</t>
    </rPh>
    <rPh sb="15" eb="17">
      <t>ゲンガク</t>
    </rPh>
    <rPh sb="18" eb="20">
      <t>バアイ</t>
    </rPh>
    <rPh sb="21" eb="23">
      <t>レンメイ</t>
    </rPh>
    <rPh sb="26" eb="28">
      <t>ヘンキン</t>
    </rPh>
    <phoneticPr fontId="2"/>
  </si>
  <si>
    <t>第3号様式　差額表</t>
    <rPh sb="0" eb="1">
      <t>ダイ</t>
    </rPh>
    <rPh sb="2" eb="3">
      <t>ゴウ</t>
    </rPh>
    <rPh sb="3" eb="5">
      <t>ヨウシキ</t>
    </rPh>
    <rPh sb="6" eb="8">
      <t>サガク</t>
    </rPh>
    <rPh sb="8" eb="9">
      <t>ヒョウ</t>
    </rPh>
    <phoneticPr fontId="2"/>
  </si>
  <si>
    <t>差額
下記の差額表を参照</t>
    <rPh sb="0" eb="2">
      <t>サガク</t>
    </rPh>
    <rPh sb="3" eb="5">
      <t>カキ</t>
    </rPh>
    <rPh sb="6" eb="8">
      <t>サガク</t>
    </rPh>
    <rPh sb="8" eb="9">
      <t>ヒョウ</t>
    </rPh>
    <rPh sb="10" eb="12">
      <t>サンショウ</t>
    </rPh>
    <phoneticPr fontId="2"/>
  </si>
  <si>
    <t>国際部門（ネオホッケー）→両方に変更してください。</t>
    <rPh sb="0" eb="2">
      <t>コクサイ</t>
    </rPh>
    <rPh sb="2" eb="4">
      <t>ブモン</t>
    </rPh>
    <rPh sb="13" eb="15">
      <t>リョウホウ</t>
    </rPh>
    <rPh sb="16" eb="18">
      <t>ヘンコウ</t>
    </rPh>
    <phoneticPr fontId="2"/>
  </si>
  <si>
    <t>（注意事項）＊国内部門（ネオホッケー）→国際部門（フロアボール）は変更できません。その場合には、</t>
    <rPh sb="1" eb="3">
      <t>チュウイ</t>
    </rPh>
    <rPh sb="3" eb="5">
      <t>ジコウ</t>
    </rPh>
    <rPh sb="7" eb="9">
      <t>コクナイ</t>
    </rPh>
    <rPh sb="9" eb="11">
      <t>ブモン</t>
    </rPh>
    <rPh sb="20" eb="22">
      <t>コクサイ</t>
    </rPh>
    <rPh sb="22" eb="24">
      <t>ブモン</t>
    </rPh>
    <rPh sb="33" eb="35">
      <t>ヘンコウ</t>
    </rPh>
    <rPh sb="43" eb="45">
      <t>バアイ</t>
    </rPh>
    <phoneticPr fontId="2"/>
  </si>
  <si>
    <t xml:space="preserve"> </t>
    <phoneticPr fontId="24"/>
  </si>
  <si>
    <t>する・しない</t>
    <phoneticPr fontId="24"/>
  </si>
  <si>
    <t>　</t>
    <phoneticPr fontId="2"/>
  </si>
  <si>
    <t>☆申請後、協会にて審査しさせていただきます。</t>
    <rPh sb="1" eb="3">
      <t>シンセイ</t>
    </rPh>
    <rPh sb="3" eb="4">
      <t>ゴ</t>
    </rPh>
    <rPh sb="5" eb="7">
      <t>キョウカイ</t>
    </rPh>
    <rPh sb="9" eb="11">
      <t>シンサ</t>
    </rPh>
    <phoneticPr fontId="24"/>
  </si>
  <si>
    <t>☆承認されたクラブは、ホームページ等に掲載します。</t>
    <rPh sb="1" eb="3">
      <t>ショウニン</t>
    </rPh>
    <rPh sb="17" eb="18">
      <t>トウ</t>
    </rPh>
    <rPh sb="19" eb="21">
      <t>ケイサイ</t>
    </rPh>
    <phoneticPr fontId="2"/>
  </si>
  <si>
    <t>9陸奥</t>
    <rPh sb="1" eb="3">
      <t>ムツ</t>
    </rPh>
    <phoneticPr fontId="2"/>
  </si>
  <si>
    <t>5千葉</t>
    <rPh sb="1" eb="3">
      <t>チバ</t>
    </rPh>
    <phoneticPr fontId="2"/>
  </si>
  <si>
    <t>6ELEMENTS</t>
    <phoneticPr fontId="2"/>
  </si>
  <si>
    <t>10国士舘大学</t>
    <rPh sb="2" eb="5">
      <t>コクシカン</t>
    </rPh>
    <rPh sb="5" eb="7">
      <t>ダイガク</t>
    </rPh>
    <phoneticPr fontId="2"/>
  </si>
  <si>
    <t>フロアボール部門所属クラブ</t>
    <rPh sb="6" eb="8">
      <t>ブモン</t>
    </rPh>
    <rPh sb="8" eb="10">
      <t>ショゾク</t>
    </rPh>
    <phoneticPr fontId="2"/>
  </si>
  <si>
    <t>会員区分
F:フロア
N:ネオ
B：両方</t>
    <rPh sb="0" eb="2">
      <t>カイイン</t>
    </rPh>
    <rPh sb="2" eb="4">
      <t>クブン</t>
    </rPh>
    <rPh sb="18" eb="20">
      <t>リョウホウ</t>
    </rPh>
    <phoneticPr fontId="2"/>
  </si>
  <si>
    <t>フロアボール
所属クラブ</t>
    <rPh sb="7" eb="9">
      <t>ショゾク</t>
    </rPh>
    <phoneticPr fontId="2"/>
  </si>
  <si>
    <t>ネオホッケー</t>
    <phoneticPr fontId="2"/>
  </si>
  <si>
    <t>フロアボール</t>
    <phoneticPr fontId="2"/>
  </si>
  <si>
    <t>変更申請</t>
    <rPh sb="0" eb="2">
      <t>ヘンコウ</t>
    </rPh>
    <rPh sb="2" eb="4">
      <t>シンセイ</t>
    </rPh>
    <phoneticPr fontId="30"/>
  </si>
  <si>
    <t>2014年</t>
    <rPh sb="4" eb="5">
      <t>ネン</t>
    </rPh>
    <phoneticPr fontId="2"/>
  </si>
  <si>
    <t>円</t>
    <rPh sb="0" eb="1">
      <t>エン</t>
    </rPh>
    <phoneticPr fontId="2"/>
  </si>
  <si>
    <t>フロア</t>
    <phoneticPr fontId="2"/>
  </si>
  <si>
    <t>ネオ</t>
    <phoneticPr fontId="2"/>
  </si>
  <si>
    <t>2014年度については以下のとおり、変更・追加を行いますので十分に注意してください。</t>
    <rPh sb="4" eb="6">
      <t>ネンド</t>
    </rPh>
    <rPh sb="11" eb="13">
      <t>イカ</t>
    </rPh>
    <rPh sb="18" eb="20">
      <t>ヘンコウ</t>
    </rPh>
    <rPh sb="21" eb="23">
      <t>ツイカ</t>
    </rPh>
    <rPh sb="24" eb="25">
      <t>オコナ</t>
    </rPh>
    <rPh sb="30" eb="32">
      <t>ジュウブン</t>
    </rPh>
    <rPh sb="33" eb="35">
      <t>チュウイ</t>
    </rPh>
    <phoneticPr fontId="33"/>
  </si>
  <si>
    <t>従来</t>
    <rPh sb="0" eb="2">
      <t>ジュウライ</t>
    </rPh>
    <phoneticPr fontId="33"/>
  </si>
  <si>
    <t>会員個人個人が所属クラブを記入</t>
    <rPh sb="0" eb="2">
      <t>カイイン</t>
    </rPh>
    <rPh sb="2" eb="4">
      <t>コジン</t>
    </rPh>
    <rPh sb="4" eb="6">
      <t>コジン</t>
    </rPh>
    <rPh sb="7" eb="9">
      <t>ショゾク</t>
    </rPh>
    <rPh sb="13" eb="15">
      <t>キニュウ</t>
    </rPh>
    <phoneticPr fontId="33"/>
  </si>
  <si>
    <t>→</t>
    <phoneticPr fontId="33"/>
  </si>
  <si>
    <t>変更</t>
    <rPh sb="0" eb="2">
      <t>ヘンコウ</t>
    </rPh>
    <phoneticPr fontId="33"/>
  </si>
  <si>
    <t>会員登録後、クラブが会員リストを作成し提出</t>
    <rPh sb="0" eb="2">
      <t>カイイン</t>
    </rPh>
    <rPh sb="2" eb="4">
      <t>トウロク</t>
    </rPh>
    <rPh sb="4" eb="5">
      <t>ゴ</t>
    </rPh>
    <rPh sb="10" eb="12">
      <t>カイイン</t>
    </rPh>
    <rPh sb="16" eb="18">
      <t>サクセイ</t>
    </rPh>
    <rPh sb="19" eb="21">
      <t>テイシュツ</t>
    </rPh>
    <phoneticPr fontId="33"/>
  </si>
  <si>
    <t>追記内容に変更がある場合のみ提出</t>
    <rPh sb="0" eb="2">
      <t>ツイキ</t>
    </rPh>
    <rPh sb="2" eb="4">
      <t>ナイヨウ</t>
    </rPh>
    <rPh sb="5" eb="7">
      <t>ヘンコウ</t>
    </rPh>
    <rPh sb="10" eb="12">
      <t>バアイ</t>
    </rPh>
    <rPh sb="14" eb="16">
      <t>テイシュツ</t>
    </rPh>
    <phoneticPr fontId="33"/>
  </si>
  <si>
    <t>第5号クラブ登録申請用紙</t>
    <rPh sb="0" eb="1">
      <t>ダイ</t>
    </rPh>
    <rPh sb="2" eb="3">
      <t>ゴウ</t>
    </rPh>
    <rPh sb="6" eb="8">
      <t>トウロク</t>
    </rPh>
    <rPh sb="8" eb="10">
      <t>シンセイ</t>
    </rPh>
    <rPh sb="10" eb="12">
      <t>ヨウシ</t>
    </rPh>
    <phoneticPr fontId="33"/>
  </si>
  <si>
    <t>（変更が無い場合には、継続登録）</t>
    <rPh sb="1" eb="3">
      <t>ヘンコウ</t>
    </rPh>
    <rPh sb="4" eb="5">
      <t>ナ</t>
    </rPh>
    <rPh sb="6" eb="8">
      <t>バアイ</t>
    </rPh>
    <rPh sb="11" eb="13">
      <t>ケイゾク</t>
    </rPh>
    <rPh sb="13" eb="15">
      <t>トウロク</t>
    </rPh>
    <phoneticPr fontId="33"/>
  </si>
  <si>
    <t>新規</t>
    <rPh sb="0" eb="2">
      <t>シンキ</t>
    </rPh>
    <phoneticPr fontId="33"/>
  </si>
  <si>
    <t>クラブが会員リストを提出時に、インターナショナルトランスファーをおこなった証明書を添付すること</t>
    <rPh sb="4" eb="6">
      <t>カイイン</t>
    </rPh>
    <rPh sb="10" eb="12">
      <t>テイシュツ</t>
    </rPh>
    <rPh sb="12" eb="13">
      <t>ジ</t>
    </rPh>
    <rPh sb="37" eb="40">
      <t>ショウメイショ</t>
    </rPh>
    <rPh sb="41" eb="43">
      <t>テンプ</t>
    </rPh>
    <phoneticPr fontId="33"/>
  </si>
  <si>
    <t>＊インターナショナルトランスファーについては、個別で対応しますので事務局に連絡をお願いします。</t>
    <rPh sb="23" eb="25">
      <t>コベツ</t>
    </rPh>
    <rPh sb="26" eb="28">
      <t>タイオウ</t>
    </rPh>
    <rPh sb="33" eb="36">
      <t>ジムキョク</t>
    </rPh>
    <rPh sb="37" eb="39">
      <t>レンラク</t>
    </rPh>
    <rPh sb="41" eb="42">
      <t>ネガ</t>
    </rPh>
    <phoneticPr fontId="33"/>
  </si>
  <si>
    <t>クラブの会員の増減があった場合には、その都度、提出をすること</t>
    <rPh sb="4" eb="6">
      <t>カイイン</t>
    </rPh>
    <rPh sb="7" eb="9">
      <t>ゾウゲン</t>
    </rPh>
    <rPh sb="13" eb="15">
      <t>バアイ</t>
    </rPh>
    <rPh sb="20" eb="22">
      <t>ツド</t>
    </rPh>
    <rPh sb="23" eb="25">
      <t>テイシュツ</t>
    </rPh>
    <phoneticPr fontId="33"/>
  </si>
  <si>
    <t>シーズン中に移籍があった場合には、双方のクラブから変更書類の提出があった時点で移籍とする。</t>
    <rPh sb="4" eb="5">
      <t>チュウ</t>
    </rPh>
    <rPh sb="6" eb="8">
      <t>イセキ</t>
    </rPh>
    <rPh sb="12" eb="14">
      <t>バアイ</t>
    </rPh>
    <rPh sb="17" eb="19">
      <t>ソウホウ</t>
    </rPh>
    <rPh sb="25" eb="27">
      <t>ヘンコウ</t>
    </rPh>
    <rPh sb="27" eb="29">
      <t>ショルイ</t>
    </rPh>
    <rPh sb="30" eb="32">
      <t>テイシュツ</t>
    </rPh>
    <rPh sb="36" eb="38">
      <t>ジテン</t>
    </rPh>
    <rPh sb="39" eb="41">
      <t>イセキ</t>
    </rPh>
    <phoneticPr fontId="33"/>
  </si>
  <si>
    <t>一方のみ提出では移籍とは認めない。</t>
    <rPh sb="0" eb="2">
      <t>イッポウ</t>
    </rPh>
    <rPh sb="4" eb="6">
      <t>テイシュツ</t>
    </rPh>
    <rPh sb="8" eb="10">
      <t>イセキ</t>
    </rPh>
    <rPh sb="12" eb="13">
      <t>ミト</t>
    </rPh>
    <phoneticPr fontId="33"/>
  </si>
  <si>
    <t>☆国内クラブ間の移籍について</t>
    <rPh sb="1" eb="3">
      <t>コクナイ</t>
    </rPh>
    <rPh sb="6" eb="7">
      <t>カン</t>
    </rPh>
    <rPh sb="8" eb="10">
      <t>イセキ</t>
    </rPh>
    <phoneticPr fontId="33"/>
  </si>
  <si>
    <t>☆国外クラブからの移籍選手について</t>
    <rPh sb="1" eb="3">
      <t>コクガイ</t>
    </rPh>
    <rPh sb="9" eb="11">
      <t>イセキ</t>
    </rPh>
    <rPh sb="11" eb="13">
      <t>センシュ</t>
    </rPh>
    <phoneticPr fontId="33"/>
  </si>
  <si>
    <t>＊日本国内から海外クラブに移籍するときにも事務局まで連絡をお願いします。</t>
    <rPh sb="1" eb="3">
      <t>ニホン</t>
    </rPh>
    <rPh sb="3" eb="5">
      <t>コクナイ</t>
    </rPh>
    <rPh sb="7" eb="9">
      <t>カイガイ</t>
    </rPh>
    <rPh sb="13" eb="15">
      <t>イセキ</t>
    </rPh>
    <rPh sb="21" eb="24">
      <t>ジムキョク</t>
    </rPh>
    <rPh sb="26" eb="28">
      <t>レンラク</t>
    </rPh>
    <rPh sb="30" eb="31">
      <t>ネガ</t>
    </rPh>
    <phoneticPr fontId="33"/>
  </si>
  <si>
    <t>フロアボール部門　各クラブ　注意事項</t>
    <rPh sb="6" eb="8">
      <t>ブモン</t>
    </rPh>
    <rPh sb="9" eb="10">
      <t>カク</t>
    </rPh>
    <rPh sb="14" eb="16">
      <t>チュウイ</t>
    </rPh>
    <rPh sb="16" eb="18">
      <t>ジコウ</t>
    </rPh>
    <phoneticPr fontId="33"/>
  </si>
  <si>
    <t>日本フロアボール協会　クラブ登録申請・変更用紙</t>
    <rPh sb="0" eb="2">
      <t>ニホン</t>
    </rPh>
    <rPh sb="8" eb="10">
      <t>キョウカイ</t>
    </rPh>
    <rPh sb="14" eb="16">
      <t>トウロク</t>
    </rPh>
    <rPh sb="16" eb="18">
      <t>シンセイ</t>
    </rPh>
    <rPh sb="19" eb="21">
      <t>ヘンコウ</t>
    </rPh>
    <rPh sb="21" eb="23">
      <t>ヨウシ</t>
    </rPh>
    <phoneticPr fontId="24"/>
  </si>
  <si>
    <t>←日本リーグ,女子日本リーグ</t>
    <rPh sb="1" eb="3">
      <t>ニホン</t>
    </rPh>
    <rPh sb="7" eb="9">
      <t>ジョシ</t>
    </rPh>
    <rPh sb="9" eb="11">
      <t>ニホン</t>
    </rPh>
    <phoneticPr fontId="2"/>
  </si>
  <si>
    <t>　</t>
    <phoneticPr fontId="2"/>
  </si>
  <si>
    <t>登録日</t>
    <rPh sb="0" eb="2">
      <t>トウロク</t>
    </rPh>
    <rPh sb="2" eb="3">
      <t>ヒ</t>
    </rPh>
    <phoneticPr fontId="2"/>
  </si>
  <si>
    <t>YY/MM/DD</t>
    <phoneticPr fontId="2"/>
  </si>
  <si>
    <t>都道府県協会名　：　**************連盟</t>
    <rPh sb="0" eb="4">
      <t>トドウフケン</t>
    </rPh>
    <rPh sb="4" eb="6">
      <t>キョウカイ</t>
    </rPh>
    <rPh sb="6" eb="7">
      <t>メイ</t>
    </rPh>
    <rPh sb="24" eb="26">
      <t>レンメイ</t>
    </rPh>
    <phoneticPr fontId="2"/>
  </si>
  <si>
    <t>日本フロアボール連盟</t>
    <rPh sb="0" eb="2">
      <t>ニホン</t>
    </rPh>
    <rPh sb="8" eb="10">
      <t>レンメイ</t>
    </rPh>
    <phoneticPr fontId="24"/>
  </si>
  <si>
    <t>日本フロアボール連盟フロアボール部門にクラブ登録申請・変更をいたします。</t>
    <rPh sb="0" eb="2">
      <t>ニホン</t>
    </rPh>
    <rPh sb="8" eb="10">
      <t>レンメイ</t>
    </rPh>
    <rPh sb="16" eb="18">
      <t>ブモン</t>
    </rPh>
    <rPh sb="22" eb="24">
      <t>トウロク</t>
    </rPh>
    <rPh sb="24" eb="26">
      <t>シンセイ</t>
    </rPh>
    <rPh sb="27" eb="29">
      <t>ヘンコウ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</si>
</sst>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
  </numFmts>
  <fonts count="3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b/>
      <sz val="11"/>
      <color indexed="63"/>
      <name val="ＭＳ Ｐゴシック"/>
      <family val="3"/>
      <charset val="128"/>
    </font>
    <font>
      <sz val="11"/>
      <color indexed="63"/>
      <name val="ＭＳ Ｐゴシック"/>
      <family val="3"/>
      <charset val="128"/>
    </font>
    <font>
      <b/>
      <sz val="9.65"/>
      <color indexed="63"/>
      <name val="ᥤꥪ"/>
      <family val="2"/>
    </font>
    <font>
      <b/>
      <sz val="9.65"/>
      <color indexed="63"/>
      <name val="ＭＳ Ｐゴシック"/>
      <family val="3"/>
      <charset val="128"/>
    </font>
    <font>
      <sz val="11"/>
      <color indexed="10"/>
      <name val="ＭＳ Ｐゴシック"/>
      <family val="3"/>
      <charset val="128"/>
    </font>
    <font>
      <b/>
      <sz val="9"/>
      <color indexed="81"/>
      <name val="ＭＳ Ｐゴシック"/>
      <family val="3"/>
      <charset val="128"/>
    </font>
    <font>
      <sz val="6"/>
      <name val="ＭＳ Ｐゴシック"/>
      <family val="3"/>
      <charset val="128"/>
    </font>
    <font>
      <sz val="11"/>
      <color indexed="8"/>
      <name val="ＭＳ Ｐゴシック"/>
      <family val="3"/>
      <charset val="128"/>
    </font>
    <font>
      <sz val="11"/>
      <color indexed="10"/>
      <name val="ＭＳ Ｐゴシック"/>
      <family val="3"/>
      <charset val="128"/>
    </font>
    <font>
      <b/>
      <sz val="11"/>
      <color indexed="8"/>
      <name val="ＭＳ Ｐゴシック"/>
      <family val="3"/>
      <charset val="128"/>
    </font>
    <font>
      <sz val="9"/>
      <color indexed="8"/>
      <name val="ＭＳ Ｐゴシック"/>
      <family val="3"/>
      <charset val="128"/>
    </font>
    <font>
      <sz val="12"/>
      <color indexed="8"/>
      <name val="ＭＳ Ｐゴシック"/>
      <family val="3"/>
      <charset val="128"/>
    </font>
    <font>
      <sz val="10"/>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6"/>
      <color indexed="8"/>
      <name val="ＭＳ Ｐゴシック"/>
      <family val="3"/>
      <charset val="128"/>
    </font>
    <font>
      <b/>
      <sz val="12"/>
      <color indexed="8"/>
      <name val="ＭＳ Ｐゴシック"/>
      <family val="3"/>
      <charset val="128"/>
    </font>
    <font>
      <b/>
      <sz val="14"/>
      <color indexed="8"/>
      <name val="ＭＳ Ｐゴシック"/>
      <family val="3"/>
      <charset val="128"/>
    </font>
    <font>
      <b/>
      <i/>
      <sz val="16"/>
      <name val="ＭＳ Ｐゴシック"/>
      <family val="3"/>
      <charset val="128"/>
    </font>
    <font>
      <sz val="6"/>
      <name val="ＭＳ 明朝"/>
      <family val="1"/>
      <charset val="128"/>
    </font>
    <font>
      <sz val="12"/>
      <name val="ＭＳ Ｐゴシック"/>
      <family val="3"/>
      <charset val="128"/>
    </font>
    <font>
      <sz val="10"/>
      <name val="ＭＳ Ｐゴシック"/>
      <family val="3"/>
      <charset val="128"/>
    </font>
    <font>
      <sz val="10"/>
      <name val="ＭＳ 明朝"/>
      <family val="1"/>
      <charset val="128"/>
    </font>
    <font>
      <sz val="9"/>
      <name val="ＭＳ 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font>
    <font>
      <sz val="6"/>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b/>
      <sz val="14"/>
      <color rgb="FFFF0000"/>
      <name val="ＭＳ Ｐゴシック"/>
      <family val="3"/>
      <charset val="128"/>
    </font>
  </fonts>
  <fills count="6">
    <fill>
      <patternFill patternType="none"/>
    </fill>
    <fill>
      <patternFill patternType="gray125"/>
    </fill>
    <fill>
      <patternFill patternType="solid">
        <fgColor indexed="55"/>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s>
  <borders count="101">
    <border>
      <left/>
      <right/>
      <top/>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style="thin">
        <color rgb="FFFF0000"/>
      </left>
      <right style="thin">
        <color rgb="FFFF0000"/>
      </right>
      <top style="thin">
        <color rgb="FFFF0000"/>
      </top>
      <bottom style="thin">
        <color rgb="FFFF0000"/>
      </bottom>
      <diagonal/>
    </border>
  </borders>
  <cellStyleXfs count="3">
    <xf numFmtId="0" fontId="0" fillId="0" borderId="0">
      <alignment vertical="center"/>
    </xf>
    <xf numFmtId="0" fontId="32" fillId="0" borderId="0" applyNumberFormat="0" applyFill="0" applyBorder="0" applyAlignment="0" applyProtection="0">
      <alignment vertical="top"/>
      <protection locked="0"/>
    </xf>
    <xf numFmtId="38" fontId="3" fillId="0" borderId="0" applyFont="0" applyFill="0" applyBorder="0" applyAlignment="0" applyProtection="0">
      <alignment vertical="center"/>
    </xf>
  </cellStyleXfs>
  <cellXfs count="358">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4" fillId="2" borderId="1" xfId="0" applyFont="1" applyFill="1" applyBorder="1" applyAlignment="1">
      <alignment horizontal="center" vertical="center" wrapText="1"/>
    </xf>
    <xf numFmtId="0" fontId="5" fillId="0" borderId="2" xfId="0" applyFont="1" applyBorder="1" applyAlignment="1">
      <alignment vertical="center" wrapText="1"/>
    </xf>
    <xf numFmtId="0" fontId="0" fillId="0" borderId="3" xfId="0"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xf>
    <xf numFmtId="0" fontId="0" fillId="0" borderId="0" xfId="0" applyBorder="1" applyAlignment="1">
      <alignment horizontal="center" vertical="center"/>
    </xf>
    <xf numFmtId="38" fontId="3" fillId="0" borderId="0" xfId="2" applyFont="1">
      <alignment vertical="center"/>
    </xf>
    <xf numFmtId="38" fontId="3" fillId="0" borderId="0" xfId="2" applyFont="1" applyAlignment="1">
      <alignment horizontal="right" vertical="center"/>
    </xf>
    <xf numFmtId="14" fontId="0" fillId="0" borderId="0" xfId="0" applyNumberFormat="1">
      <alignment vertical="center"/>
    </xf>
    <xf numFmtId="0" fontId="0" fillId="0" borderId="5" xfId="0" applyBorder="1" applyAlignment="1">
      <alignment horizontal="center" vertical="center"/>
    </xf>
    <xf numFmtId="0" fontId="0" fillId="0" borderId="6" xfId="0" applyBorder="1">
      <alignment vertical="center"/>
    </xf>
    <xf numFmtId="0" fontId="0" fillId="0" borderId="6" xfId="0" applyBorder="1" applyAlignment="1">
      <alignment horizontal="center" vertical="center"/>
    </xf>
    <xf numFmtId="0" fontId="12" fillId="0" borderId="0" xfId="0" applyFont="1">
      <alignment vertical="center"/>
    </xf>
    <xf numFmtId="0" fontId="0" fillId="2" borderId="0" xfId="0" applyFill="1" applyAlignment="1">
      <alignment vertical="center" wrapText="1"/>
    </xf>
    <xf numFmtId="0" fontId="0" fillId="2" borderId="0" xfId="0" applyFill="1">
      <alignment vertical="center"/>
    </xf>
    <xf numFmtId="49" fontId="0" fillId="2" borderId="0" xfId="0" applyNumberFormat="1" applyFill="1">
      <alignment vertical="center"/>
    </xf>
    <xf numFmtId="0" fontId="0" fillId="0" borderId="0"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38" fontId="3" fillId="0" borderId="9" xfId="2" applyFont="1" applyBorder="1" applyAlignment="1">
      <alignment horizontal="center" vertical="center"/>
    </xf>
    <xf numFmtId="0" fontId="0" fillId="0" borderId="10" xfId="0" applyBorder="1">
      <alignment vertical="center"/>
    </xf>
    <xf numFmtId="38" fontId="3" fillId="0" borderId="6" xfId="2" applyFont="1" applyBorder="1">
      <alignment vertical="center"/>
    </xf>
    <xf numFmtId="38" fontId="11" fillId="0" borderId="0" xfId="2" applyFont="1" applyAlignment="1">
      <alignment horizontal="right" vertical="center"/>
    </xf>
    <xf numFmtId="0" fontId="0" fillId="0" borderId="11" xfId="0" applyBorder="1">
      <alignment vertical="center"/>
    </xf>
    <xf numFmtId="0" fontId="0" fillId="0" borderId="12" xfId="0" applyBorder="1" applyAlignment="1">
      <alignment horizontal="center" vertical="center"/>
    </xf>
    <xf numFmtId="0" fontId="15" fillId="0" borderId="0" xfId="0" applyFont="1">
      <alignment vertical="center"/>
    </xf>
    <xf numFmtId="0" fontId="0" fillId="0" borderId="0" xfId="0" applyFill="1" applyBorder="1">
      <alignment vertical="center"/>
    </xf>
    <xf numFmtId="0" fontId="0" fillId="0" borderId="0" xfId="0" applyFill="1">
      <alignment vertical="center"/>
    </xf>
    <xf numFmtId="0" fontId="19" fillId="0" borderId="0" xfId="0" applyFont="1">
      <alignment vertical="center"/>
    </xf>
    <xf numFmtId="0" fontId="19"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lignment vertical="center"/>
    </xf>
    <xf numFmtId="38" fontId="3" fillId="0" borderId="8" xfId="2" applyFont="1" applyBorder="1">
      <alignment vertical="center"/>
    </xf>
    <xf numFmtId="0" fontId="0" fillId="0" borderId="16" xfId="0" applyBorder="1">
      <alignment vertical="center"/>
    </xf>
    <xf numFmtId="38" fontId="3" fillId="0" borderId="11" xfId="2" applyFont="1" applyBorder="1">
      <alignment vertical="center"/>
    </xf>
    <xf numFmtId="0" fontId="0" fillId="0" borderId="17" xfId="0" applyBorder="1" applyAlignment="1">
      <alignment horizontal="center"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lignment vertical="center"/>
    </xf>
    <xf numFmtId="38" fontId="3" fillId="0" borderId="21" xfId="2" applyFont="1" applyBorder="1">
      <alignment vertical="center"/>
    </xf>
    <xf numFmtId="38" fontId="3" fillId="0" borderId="19" xfId="2" applyFont="1" applyBorder="1" applyAlignment="1">
      <alignment horizontal="right" vertical="center"/>
    </xf>
    <xf numFmtId="0" fontId="20" fillId="0" borderId="0" xfId="0" applyFo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lignment vertical="center"/>
    </xf>
    <xf numFmtId="177" fontId="0" fillId="0" borderId="0" xfId="0" applyNumberFormat="1" applyBorder="1" applyAlignment="1">
      <alignment horizontal="center" vertical="center"/>
    </xf>
    <xf numFmtId="0" fontId="19" fillId="0" borderId="0" xfId="0" applyFont="1" applyBorder="1" applyAlignment="1">
      <alignment horizontal="center" vertical="center"/>
    </xf>
    <xf numFmtId="38" fontId="22" fillId="0" borderId="0" xfId="2" applyFont="1" applyBorder="1" applyAlignment="1">
      <alignment horizontal="center" vertical="center"/>
    </xf>
    <xf numFmtId="0" fontId="25" fillId="0" borderId="0" xfId="0" applyFont="1">
      <alignment vertical="center"/>
    </xf>
    <xf numFmtId="0" fontId="25" fillId="3" borderId="0" xfId="0" applyFont="1" applyFill="1">
      <alignment vertical="center"/>
    </xf>
    <xf numFmtId="0" fontId="25" fillId="0" borderId="0" xfId="0" applyFont="1" applyAlignment="1">
      <alignment horizontal="center" vertical="center"/>
    </xf>
    <xf numFmtId="0" fontId="25" fillId="4" borderId="0" xfId="0" applyFont="1" applyFill="1">
      <alignment vertical="center"/>
    </xf>
    <xf numFmtId="0" fontId="25" fillId="5" borderId="0" xfId="0" applyFont="1" applyFill="1">
      <alignment vertical="center"/>
    </xf>
    <xf numFmtId="0" fontId="25" fillId="0" borderId="24" xfId="0" applyFont="1" applyBorder="1" applyAlignment="1">
      <alignment horizontal="center" vertical="center"/>
    </xf>
    <xf numFmtId="0" fontId="25" fillId="0" borderId="0" xfId="0" applyFont="1" applyBorder="1" applyAlignment="1">
      <alignment horizontal="center" vertical="center"/>
    </xf>
    <xf numFmtId="0" fontId="25" fillId="0" borderId="25" xfId="0" applyFont="1" applyBorder="1">
      <alignment vertical="center"/>
    </xf>
    <xf numFmtId="0" fontId="25" fillId="0" borderId="26" xfId="0" applyFont="1" applyBorder="1">
      <alignment vertical="center"/>
    </xf>
    <xf numFmtId="0" fontId="25" fillId="0" borderId="27" xfId="0" applyFont="1" applyBorder="1">
      <alignment vertical="center"/>
    </xf>
    <xf numFmtId="0" fontId="25" fillId="0" borderId="28" xfId="0" applyFont="1" applyBorder="1">
      <alignment vertical="center"/>
    </xf>
    <xf numFmtId="0" fontId="25" fillId="0" borderId="0" xfId="0" applyFont="1" applyBorder="1">
      <alignment vertical="center"/>
    </xf>
    <xf numFmtId="0" fontId="25" fillId="0" borderId="29" xfId="0" applyFont="1" applyBorder="1">
      <alignment vertical="center"/>
    </xf>
    <xf numFmtId="0" fontId="25" fillId="0" borderId="30" xfId="0" applyFont="1" applyBorder="1">
      <alignment vertical="center"/>
    </xf>
    <xf numFmtId="0" fontId="25" fillId="0" borderId="31"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lignment vertical="center"/>
    </xf>
    <xf numFmtId="0" fontId="25" fillId="0" borderId="32" xfId="0" applyFont="1" applyBorder="1">
      <alignment vertical="center"/>
    </xf>
    <xf numFmtId="0" fontId="26" fillId="0" borderId="0" xfId="0" applyFont="1" applyBorder="1" applyAlignment="1">
      <alignment horizontal="center"/>
    </xf>
    <xf numFmtId="0" fontId="26" fillId="0" borderId="25" xfId="0" applyFont="1" applyBorder="1" applyAlignment="1">
      <alignment horizontal="center"/>
    </xf>
    <xf numFmtId="0" fontId="25" fillId="0" borderId="31"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26" xfId="0" applyFont="1" applyBorder="1" applyAlignment="1">
      <alignment horizontal="center" vertical="center"/>
    </xf>
    <xf numFmtId="0" fontId="25" fillId="0" borderId="25" xfId="0" applyFont="1" applyBorder="1" applyAlignment="1">
      <alignment horizontal="center" vertical="center"/>
    </xf>
    <xf numFmtId="0" fontId="25" fillId="0" borderId="34" xfId="0" applyFont="1" applyBorder="1" applyAlignment="1">
      <alignment horizontal="center" vertical="center"/>
    </xf>
    <xf numFmtId="0" fontId="26" fillId="0" borderId="27" xfId="0" applyFont="1" applyBorder="1" applyAlignment="1">
      <alignment horizont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0" fillId="0" borderId="0" xfId="0" applyAlignment="1">
      <alignment horizontal="right" vertical="center"/>
    </xf>
    <xf numFmtId="38" fontId="1" fillId="0" borderId="0" xfId="2" applyFont="1">
      <alignment vertical="center"/>
    </xf>
    <xf numFmtId="0" fontId="21" fillId="0" borderId="0" xfId="0" applyFont="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27" fillId="0" borderId="0" xfId="0" applyFont="1" applyAlignment="1">
      <alignment horizontal="center" vertical="center"/>
    </xf>
    <xf numFmtId="0" fontId="0" fillId="0" borderId="37" xfId="0" applyBorder="1" applyAlignment="1">
      <alignment horizontal="center" vertical="center"/>
    </xf>
    <xf numFmtId="0" fontId="0" fillId="0" borderId="38" xfId="0" applyBorder="1" applyAlignment="1">
      <alignment horizontal="left" vertical="center"/>
    </xf>
    <xf numFmtId="0" fontId="0" fillId="0" borderId="37" xfId="0" applyBorder="1" applyAlignment="1">
      <alignment horizontal="right" vertical="center"/>
    </xf>
    <xf numFmtId="0" fontId="0" fillId="0" borderId="39" xfId="0" applyBorder="1" applyAlignment="1">
      <alignment horizontal="left" vertical="center"/>
    </xf>
    <xf numFmtId="0" fontId="0" fillId="0" borderId="40" xfId="0" applyBorder="1" applyAlignment="1">
      <alignment horizontal="right" vertical="center"/>
    </xf>
    <xf numFmtId="0" fontId="8" fillId="0" borderId="0" xfId="0" applyFont="1">
      <alignment vertical="center"/>
    </xf>
    <xf numFmtId="49" fontId="0" fillId="2" borderId="0" xfId="0" applyNumberFormat="1" applyFill="1" applyAlignment="1">
      <alignment horizontal="right" vertical="center"/>
    </xf>
    <xf numFmtId="0" fontId="29" fillId="0" borderId="0" xfId="0" applyFont="1">
      <alignment vertical="center"/>
    </xf>
    <xf numFmtId="0" fontId="0" fillId="0" borderId="41" xfId="0" applyBorder="1" applyAlignment="1">
      <alignment horizontal="center" vertical="center"/>
    </xf>
    <xf numFmtId="0" fontId="32" fillId="0" borderId="0" xfId="1" applyAlignment="1" applyProtection="1">
      <alignment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0" xfId="0" applyAlignment="1">
      <alignment horizontal="left" vertical="center"/>
    </xf>
    <xf numFmtId="0" fontId="0" fillId="0" borderId="14" xfId="0" applyBorder="1" applyAlignment="1">
      <alignment horizontal="center" vertical="center"/>
    </xf>
    <xf numFmtId="38" fontId="3" fillId="0" borderId="8" xfId="2" applyFont="1" applyBorder="1" applyProtection="1">
      <alignment vertical="center"/>
      <protection hidden="1"/>
    </xf>
    <xf numFmtId="38" fontId="3" fillId="0" borderId="6" xfId="2" applyFont="1" applyBorder="1" applyProtection="1">
      <alignment vertical="center"/>
      <protection hidden="1"/>
    </xf>
    <xf numFmtId="38" fontId="3" fillId="0" borderId="11" xfId="2" applyFont="1" applyBorder="1" applyProtection="1">
      <alignment vertical="center"/>
      <protection hidden="1"/>
    </xf>
    <xf numFmtId="38" fontId="3" fillId="0" borderId="21" xfId="2" applyFont="1" applyBorder="1" applyProtection="1">
      <alignment vertical="center"/>
      <protection hidden="1"/>
    </xf>
    <xf numFmtId="38" fontId="1" fillId="0" borderId="8" xfId="2" applyFont="1" applyBorder="1" applyProtection="1">
      <alignment vertical="center"/>
      <protection hidden="1"/>
    </xf>
    <xf numFmtId="0" fontId="0" fillId="0" borderId="6" xfId="0"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176" fontId="0" fillId="0" borderId="6" xfId="0" applyNumberFormat="1" applyBorder="1" applyAlignment="1" applyProtection="1">
      <alignment horizontal="center" vertical="center"/>
      <protection locked="0"/>
    </xf>
    <xf numFmtId="0" fontId="0" fillId="0" borderId="6" xfId="0" applyBorder="1" applyProtection="1">
      <alignment vertical="center"/>
      <protection locked="0"/>
    </xf>
    <xf numFmtId="0" fontId="0" fillId="0" borderId="7"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 xfId="0" applyFill="1" applyBorder="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Fill="1" applyProtection="1">
      <alignment vertical="center"/>
      <protection locked="0"/>
    </xf>
    <xf numFmtId="0" fontId="20" fillId="0" borderId="0" xfId="0" applyFont="1" applyAlignment="1" applyProtection="1">
      <alignment vertical="center"/>
      <protection locked="0"/>
    </xf>
    <xf numFmtId="0" fontId="18" fillId="0" borderId="0" xfId="0" applyFont="1" applyAlignment="1" applyProtection="1">
      <alignment vertical="center"/>
      <protection locked="0"/>
    </xf>
    <xf numFmtId="0" fontId="0" fillId="0" borderId="0" xfId="0"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3" xfId="0" applyFont="1" applyFill="1" applyBorder="1" applyProtection="1">
      <alignment vertical="center"/>
      <protection locked="0"/>
    </xf>
    <xf numFmtId="0" fontId="19" fillId="0" borderId="0" xfId="0" applyFont="1" applyProtection="1">
      <alignment vertical="center"/>
      <protection locked="0"/>
    </xf>
    <xf numFmtId="0" fontId="21"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15" fillId="0" borderId="0" xfId="0" applyFont="1" applyProtection="1">
      <alignment vertical="center"/>
      <protection locked="0"/>
    </xf>
    <xf numFmtId="0" fontId="15" fillId="0" borderId="0" xfId="0" applyFont="1" applyAlignment="1" applyProtection="1">
      <alignment horizontal="center" vertical="center"/>
      <protection locked="0"/>
    </xf>
    <xf numFmtId="176" fontId="15" fillId="0" borderId="0" xfId="0" applyNumberFormat="1" applyFont="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0" fillId="0" borderId="8" xfId="0" applyBorder="1">
      <alignment vertical="center"/>
    </xf>
    <xf numFmtId="0" fontId="0" fillId="0" borderId="11" xfId="0" applyBorder="1" applyAlignment="1" applyProtection="1">
      <alignment horizontal="center" vertical="center"/>
      <protection locked="0"/>
    </xf>
    <xf numFmtId="177" fontId="0" fillId="0" borderId="11"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0" fontId="0" fillId="0" borderId="11" xfId="0" applyBorder="1" applyProtection="1">
      <alignment vertical="center"/>
      <protection locked="0"/>
    </xf>
    <xf numFmtId="0" fontId="0" fillId="0" borderId="1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77" fontId="0" fillId="0" borderId="8"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176" fontId="0" fillId="0" borderId="8" xfId="0" applyNumberFormat="1" applyBorder="1" applyAlignment="1" applyProtection="1">
      <alignment horizontal="center" vertical="center"/>
      <protection locked="0"/>
    </xf>
    <xf numFmtId="0" fontId="0" fillId="0" borderId="8" xfId="0" applyBorder="1" applyProtection="1">
      <alignment vertical="center"/>
      <protection locked="0"/>
    </xf>
    <xf numFmtId="0" fontId="0" fillId="0" borderId="14"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177" fontId="0" fillId="0" borderId="23"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176" fontId="0" fillId="0" borderId="23" xfId="0" applyNumberFormat="1" applyBorder="1" applyAlignment="1" applyProtection="1">
      <alignment horizontal="center" vertical="center"/>
      <protection locked="0"/>
    </xf>
    <xf numFmtId="0" fontId="0" fillId="0" borderId="23" xfId="0" applyBorder="1" applyProtection="1">
      <alignment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38" fontId="11" fillId="0" borderId="0" xfId="2" applyFont="1" applyAlignment="1" applyProtection="1">
      <alignment horizontal="right" vertical="center"/>
      <protection locked="0"/>
    </xf>
    <xf numFmtId="0" fontId="7" fillId="0" borderId="0" xfId="0" applyFont="1" applyAlignment="1" applyProtection="1">
      <alignment horizontal="center" vertical="center"/>
      <protection locked="0"/>
    </xf>
    <xf numFmtId="0" fontId="0" fillId="0" borderId="0" xfId="0" applyFill="1" applyBorder="1" applyAlignment="1" applyProtection="1">
      <alignment horizontal="center" vertical="center"/>
      <protection locked="0"/>
    </xf>
    <xf numFmtId="38" fontId="11" fillId="0" borderId="0" xfId="2" applyFont="1" applyAlignment="1" applyProtection="1">
      <alignment horizontal="center" vertical="center"/>
      <protection locked="0"/>
    </xf>
    <xf numFmtId="14" fontId="0" fillId="0" borderId="0" xfId="0" applyNumberFormat="1" applyProtection="1">
      <alignment vertical="center"/>
      <protection locked="0"/>
    </xf>
    <xf numFmtId="0" fontId="0" fillId="0" borderId="3" xfId="0"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20" fillId="0" borderId="0" xfId="0" applyFont="1" applyProtection="1">
      <alignment vertical="center"/>
      <protection locked="0"/>
    </xf>
    <xf numFmtId="0" fontId="20" fillId="0" borderId="0" xfId="0" applyFont="1" applyFill="1" applyProtection="1">
      <alignment vertical="center"/>
      <protection locked="0"/>
    </xf>
    <xf numFmtId="0" fontId="0" fillId="0" borderId="51" xfId="0" applyBorder="1" applyAlignment="1" applyProtection="1">
      <alignment horizontal="center" vertical="center" wrapText="1"/>
      <protection locked="0"/>
    </xf>
    <xf numFmtId="0" fontId="14" fillId="0" borderId="52" xfId="0" applyFont="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16" fillId="0" borderId="52" xfId="0" applyFont="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Fill="1" applyBorder="1" applyProtection="1">
      <alignment vertical="center"/>
      <protection locked="0"/>
    </xf>
    <xf numFmtId="0" fontId="14" fillId="0" borderId="51" xfId="0" applyFont="1" applyBorder="1" applyAlignment="1" applyProtection="1">
      <alignment horizontal="center" vertical="center" wrapText="1"/>
      <protection locked="0"/>
    </xf>
    <xf numFmtId="0" fontId="0" fillId="0" borderId="52"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177" fontId="0" fillId="0" borderId="57" xfId="0" applyNumberForma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38" fontId="1" fillId="0" borderId="0" xfId="2" applyFont="1" applyProtection="1">
      <alignment vertical="center"/>
      <protection locked="0"/>
    </xf>
    <xf numFmtId="38" fontId="1" fillId="0" borderId="0" xfId="2" applyFont="1" applyAlignment="1" applyProtection="1">
      <alignment horizontal="right" vertical="center"/>
      <protection locked="0"/>
    </xf>
    <xf numFmtId="38" fontId="1" fillId="0" borderId="0" xfId="2" applyFont="1" applyAlignment="1" applyProtection="1">
      <alignment horizontal="center" vertical="center"/>
      <protection locked="0"/>
    </xf>
    <xf numFmtId="0" fontId="0" fillId="0" borderId="9" xfId="0" applyBorder="1" applyAlignment="1">
      <alignment horizontal="center" vertical="center"/>
    </xf>
    <xf numFmtId="49" fontId="0" fillId="0" borderId="62" xfId="0" applyNumberFormat="1"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49" fontId="0" fillId="0" borderId="93" xfId="0" applyNumberFormat="1" applyBorder="1" applyAlignment="1" applyProtection="1">
      <alignment horizontal="center" vertical="center"/>
      <protection locked="0"/>
    </xf>
    <xf numFmtId="176" fontId="0" fillId="0" borderId="93" xfId="0" applyNumberFormat="1" applyBorder="1" applyAlignment="1" applyProtection="1">
      <alignment horizontal="center" vertical="center"/>
      <protection locked="0"/>
    </xf>
    <xf numFmtId="0" fontId="0" fillId="0" borderId="93" xfId="0" applyBorder="1" applyProtection="1">
      <alignment vertical="center"/>
      <protection locked="0"/>
    </xf>
    <xf numFmtId="0" fontId="0" fillId="0" borderId="93" xfId="0" applyFill="1" applyBorder="1" applyProtection="1">
      <alignment vertical="center"/>
      <protection locked="0"/>
    </xf>
    <xf numFmtId="0" fontId="0" fillId="0" borderId="23" xfId="0" applyFill="1" applyBorder="1" applyProtection="1">
      <alignment vertical="center"/>
      <protection locked="0"/>
    </xf>
    <xf numFmtId="0" fontId="0" fillId="0" borderId="94"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34" fillId="0" borderId="0" xfId="0" applyFont="1">
      <alignment vertical="center"/>
    </xf>
    <xf numFmtId="0" fontId="35" fillId="0" borderId="0" xfId="0" applyFont="1">
      <alignment vertical="center"/>
    </xf>
    <xf numFmtId="0" fontId="0" fillId="0" borderId="28" xfId="0" applyBorder="1">
      <alignment vertical="center"/>
    </xf>
    <xf numFmtId="0" fontId="0" fillId="0" borderId="29" xfId="0" applyBorder="1">
      <alignment vertical="center"/>
    </xf>
    <xf numFmtId="0" fontId="6" fillId="0" borderId="6" xfId="0" applyFont="1" applyBorder="1" applyProtection="1">
      <alignment vertical="center"/>
    </xf>
    <xf numFmtId="0" fontId="6" fillId="0" borderId="8" xfId="0" applyFont="1" applyBorder="1" applyProtection="1">
      <alignment vertical="center"/>
    </xf>
    <xf numFmtId="0" fontId="6" fillId="0" borderId="11" xfId="0" applyFont="1" applyBorder="1" applyProtection="1">
      <alignment vertical="center"/>
    </xf>
    <xf numFmtId="0" fontId="6" fillId="0" borderId="93" xfId="0" applyFont="1" applyBorder="1" applyProtection="1">
      <alignment vertical="center"/>
    </xf>
    <xf numFmtId="0" fontId="6" fillId="0" borderId="23" xfId="0" applyFont="1" applyBorder="1" applyProtection="1">
      <alignment vertical="center"/>
    </xf>
    <xf numFmtId="0" fontId="34" fillId="0" borderId="100" xfId="0" applyFont="1" applyBorder="1" applyProtection="1">
      <alignment vertical="center"/>
      <protection locked="0"/>
    </xf>
    <xf numFmtId="0" fontId="22" fillId="0" borderId="0" xfId="0" applyFont="1" applyAlignment="1">
      <alignment horizontal="center" vertical="center"/>
    </xf>
    <xf numFmtId="0" fontId="26" fillId="0" borderId="30" xfId="0" applyFont="1" applyBorder="1" applyAlignment="1">
      <alignment horizontal="center"/>
    </xf>
    <xf numFmtId="0" fontId="26" fillId="0" borderId="31" xfId="0" applyFont="1" applyBorder="1" applyAlignment="1">
      <alignment horizontal="center"/>
    </xf>
    <xf numFmtId="0" fontId="26" fillId="0" borderId="32" xfId="0" applyFont="1" applyBorder="1" applyAlignment="1">
      <alignment horizontal="center"/>
    </xf>
    <xf numFmtId="0" fontId="26" fillId="0" borderId="0" xfId="0" applyFont="1" applyBorder="1" applyAlignment="1">
      <alignment horizontal="center"/>
    </xf>
    <xf numFmtId="0" fontId="25" fillId="5" borderId="58" xfId="0" applyFont="1" applyFill="1" applyBorder="1" applyAlignment="1">
      <alignment horizontal="center" vertical="center"/>
    </xf>
    <xf numFmtId="0" fontId="25" fillId="5" borderId="59" xfId="0" applyFont="1" applyFill="1" applyBorder="1" applyAlignment="1">
      <alignment horizontal="center" vertical="center"/>
    </xf>
    <xf numFmtId="0" fontId="25" fillId="5" borderId="60" xfId="0" applyFont="1" applyFill="1" applyBorder="1" applyAlignment="1">
      <alignment horizontal="center" vertical="center"/>
    </xf>
    <xf numFmtId="0" fontId="25" fillId="5" borderId="66"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67" xfId="0" applyFont="1" applyFill="1" applyBorder="1" applyAlignment="1">
      <alignment horizontal="center" vertical="center"/>
    </xf>
    <xf numFmtId="0" fontId="25" fillId="5" borderId="61" xfId="0" applyFont="1" applyFill="1" applyBorder="1" applyAlignment="1">
      <alignment horizontal="center" vertical="center"/>
    </xf>
    <xf numFmtId="0" fontId="25" fillId="5" borderId="62" xfId="0" applyFont="1" applyFill="1" applyBorder="1" applyAlignment="1">
      <alignment horizontal="center" vertical="center"/>
    </xf>
    <xf numFmtId="0" fontId="25" fillId="5" borderId="63" xfId="0" applyFont="1" applyFill="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4" borderId="58" xfId="0" applyFont="1" applyFill="1" applyBorder="1" applyAlignment="1">
      <alignment horizontal="center" vertical="center"/>
    </xf>
    <xf numFmtId="0" fontId="25" fillId="4" borderId="59" xfId="0" applyFont="1" applyFill="1" applyBorder="1" applyAlignment="1">
      <alignment horizontal="center" vertical="center"/>
    </xf>
    <xf numFmtId="0" fontId="25" fillId="4" borderId="60" xfId="0" applyFont="1" applyFill="1" applyBorder="1" applyAlignment="1">
      <alignment horizontal="center" vertical="center"/>
    </xf>
    <xf numFmtId="0" fontId="25" fillId="4" borderId="61" xfId="0" applyFont="1" applyFill="1" applyBorder="1" applyAlignment="1">
      <alignment horizontal="center" vertical="center"/>
    </xf>
    <xf numFmtId="0" fontId="25" fillId="4" borderId="62" xfId="0" applyFont="1" applyFill="1" applyBorder="1" applyAlignment="1">
      <alignment horizontal="center" vertical="center"/>
    </xf>
    <xf numFmtId="0" fontId="25" fillId="4" borderId="63" xfId="0" applyFont="1" applyFill="1" applyBorder="1" applyAlignment="1">
      <alignment horizontal="center" vertical="center"/>
    </xf>
    <xf numFmtId="0" fontId="23" fillId="0" borderId="0" xfId="0" applyFont="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3" borderId="58" xfId="0" applyFont="1" applyFill="1" applyBorder="1" applyAlignment="1">
      <alignment horizontal="center" vertical="center"/>
    </xf>
    <xf numFmtId="0" fontId="25" fillId="3" borderId="60" xfId="0" applyFont="1" applyFill="1" applyBorder="1" applyAlignment="1">
      <alignment horizontal="center" vertical="center"/>
    </xf>
    <xf numFmtId="0" fontId="25" fillId="3" borderId="61" xfId="0" applyFont="1" applyFill="1" applyBorder="1" applyAlignment="1">
      <alignment horizontal="center" vertical="center"/>
    </xf>
    <xf numFmtId="0" fontId="25" fillId="3" borderId="63" xfId="0" applyFont="1" applyFill="1" applyBorder="1" applyAlignment="1">
      <alignment horizontal="center" vertical="center"/>
    </xf>
    <xf numFmtId="0" fontId="25" fillId="5" borderId="58" xfId="0" applyFont="1" applyFill="1" applyBorder="1" applyAlignment="1">
      <alignment horizontal="center" vertical="center" wrapText="1"/>
    </xf>
    <xf numFmtId="0" fontId="25" fillId="0" borderId="64" xfId="0" applyFont="1" applyBorder="1" applyAlignment="1">
      <alignment horizontal="center" vertical="center" wrapText="1"/>
    </xf>
    <xf numFmtId="38" fontId="11" fillId="0" borderId="68" xfId="2" applyFont="1" applyBorder="1" applyAlignment="1">
      <alignment horizontal="right" vertical="center"/>
    </xf>
    <xf numFmtId="38" fontId="11" fillId="0" borderId="20" xfId="2" applyFont="1" applyBorder="1" applyAlignment="1">
      <alignment horizontal="right" vertical="center"/>
    </xf>
    <xf numFmtId="38" fontId="22" fillId="0" borderId="13" xfId="0" applyNumberFormat="1" applyFont="1" applyBorder="1" applyAlignment="1">
      <alignment horizontal="center" vertical="center"/>
    </xf>
    <xf numFmtId="0" fontId="19" fillId="0" borderId="13" xfId="0" applyFont="1" applyBorder="1" applyAlignment="1">
      <alignment horizontal="center" vertical="center"/>
    </xf>
    <xf numFmtId="0" fontId="0" fillId="0" borderId="3" xfId="0" applyBorder="1" applyAlignment="1">
      <alignment horizontal="center" vertical="center"/>
    </xf>
    <xf numFmtId="0" fontId="0" fillId="0" borderId="40" xfId="0" applyBorder="1" applyAlignment="1">
      <alignment horizontal="center" vertical="center"/>
    </xf>
    <xf numFmtId="38" fontId="3" fillId="0" borderId="6" xfId="2" applyFont="1" applyBorder="1" applyAlignment="1">
      <alignment horizontal="right" vertical="center"/>
    </xf>
    <xf numFmtId="38" fontId="3" fillId="0" borderId="21" xfId="2" applyFont="1" applyBorder="1" applyAlignment="1">
      <alignment horizontal="right" vertical="center"/>
    </xf>
    <xf numFmtId="38" fontId="3" fillId="0" borderId="8" xfId="2" applyFont="1" applyBorder="1" applyAlignment="1">
      <alignment horizontal="right" vertical="center"/>
    </xf>
    <xf numFmtId="0" fontId="0" fillId="0" borderId="9" xfId="0" applyBorder="1" applyAlignment="1">
      <alignment horizontal="center" vertical="center"/>
    </xf>
    <xf numFmtId="0" fontId="0" fillId="0" borderId="69" xfId="0" applyBorder="1" applyAlignment="1">
      <alignment horizontal="center" vertical="center"/>
    </xf>
    <xf numFmtId="0" fontId="0" fillId="0" borderId="5" xfId="0" applyBorder="1" applyAlignment="1">
      <alignment horizontal="center" vertical="center"/>
    </xf>
    <xf numFmtId="38" fontId="3" fillId="0" borderId="11" xfId="2" applyFont="1" applyBorder="1" applyAlignment="1">
      <alignment horizontal="right" vertical="center"/>
    </xf>
    <xf numFmtId="0" fontId="21" fillId="0" borderId="0" xfId="0" applyFont="1" applyAlignment="1" applyProtection="1">
      <alignment horizontal="center" vertical="center"/>
      <protection locked="0"/>
    </xf>
    <xf numFmtId="38" fontId="22" fillId="0" borderId="13" xfId="0" applyNumberFormat="1"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22" fillId="0" borderId="3" xfId="0" applyFont="1" applyBorder="1" applyAlignment="1" applyProtection="1">
      <alignment horizontal="left" vertical="center"/>
      <protection locked="0"/>
    </xf>
    <xf numFmtId="0" fontId="0" fillId="0" borderId="40" xfId="0" applyBorder="1" applyAlignment="1" applyProtection="1">
      <alignment horizontal="center" vertical="center" wrapText="1"/>
      <protection locked="0"/>
    </xf>
    <xf numFmtId="0" fontId="0" fillId="0" borderId="38" xfId="0" applyBorder="1" applyAlignment="1" applyProtection="1">
      <alignment horizontal="center" vertical="center"/>
      <protection locked="0"/>
    </xf>
    <xf numFmtId="56" fontId="34" fillId="0" borderId="100" xfId="0" applyNumberFormat="1" applyFont="1" applyBorder="1" applyAlignment="1" applyProtection="1">
      <alignment horizontal="center" vertical="center"/>
      <protection locked="0"/>
    </xf>
    <xf numFmtId="0" fontId="34" fillId="0" borderId="100" xfId="0" applyFont="1" applyBorder="1" applyAlignment="1" applyProtection="1">
      <alignment horizontal="center" vertical="center"/>
      <protection locked="0"/>
    </xf>
    <xf numFmtId="0" fontId="36" fillId="0" borderId="100" xfId="0" applyFont="1" applyBorder="1" applyAlignment="1" applyProtection="1">
      <alignment horizontal="left" vertical="center"/>
      <protection locked="0"/>
    </xf>
    <xf numFmtId="38" fontId="22" fillId="0" borderId="13" xfId="0" applyNumberFormat="1" applyFont="1" applyBorder="1" applyAlignment="1" applyProtection="1">
      <alignment horizontal="right" vertical="center"/>
    </xf>
    <xf numFmtId="0" fontId="22" fillId="0" borderId="13" xfId="0" applyFont="1" applyBorder="1" applyAlignment="1" applyProtection="1">
      <alignment horizontal="right" vertical="center"/>
    </xf>
    <xf numFmtId="38" fontId="31" fillId="0" borderId="40" xfId="2" applyFont="1" applyBorder="1" applyAlignment="1" applyProtection="1">
      <alignment horizontal="center" vertical="center"/>
      <protection locked="0"/>
    </xf>
    <xf numFmtId="38" fontId="31" fillId="0" borderId="70" xfId="2" applyFont="1" applyBorder="1" applyAlignment="1" applyProtection="1">
      <alignment horizontal="center" vertical="center"/>
      <protection locked="0"/>
    </xf>
    <xf numFmtId="38" fontId="31" fillId="0" borderId="71" xfId="2" applyFont="1" applyBorder="1" applyAlignment="1">
      <alignment horizontal="center" vertical="center"/>
    </xf>
    <xf numFmtId="38" fontId="31" fillId="0" borderId="72" xfId="2" applyFont="1" applyBorder="1" applyAlignment="1">
      <alignment horizontal="center" vertical="center"/>
    </xf>
    <xf numFmtId="38" fontId="31" fillId="0" borderId="14" xfId="2" applyFont="1" applyBorder="1" applyAlignment="1">
      <alignment horizontal="center" vertical="center"/>
    </xf>
    <xf numFmtId="38" fontId="31" fillId="0" borderId="79" xfId="2" applyFont="1" applyBorder="1" applyAlignment="1">
      <alignment horizontal="center" vertical="center"/>
    </xf>
    <xf numFmtId="38" fontId="31" fillId="0" borderId="33" xfId="2" applyFont="1" applyBorder="1" applyAlignment="1">
      <alignment horizontal="center" vertical="center"/>
    </xf>
    <xf numFmtId="38" fontId="31" fillId="0" borderId="80" xfId="2"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38" fontId="31" fillId="0" borderId="76" xfId="2" applyFont="1" applyBorder="1" applyAlignment="1">
      <alignment horizontal="center" vertical="center"/>
    </xf>
    <xf numFmtId="38" fontId="31" fillId="0" borderId="77" xfId="2" applyFont="1" applyBorder="1" applyAlignment="1">
      <alignment horizontal="center" vertical="center"/>
    </xf>
    <xf numFmtId="38" fontId="31" fillId="0" borderId="8" xfId="2" applyFont="1" applyBorder="1" applyAlignment="1">
      <alignment horizontal="center" vertical="center"/>
    </xf>
    <xf numFmtId="38" fontId="31" fillId="0" borderId="83" xfId="2" applyFont="1" applyBorder="1" applyAlignment="1">
      <alignment horizontal="center" vertical="center"/>
    </xf>
    <xf numFmtId="38" fontId="31" fillId="0" borderId="84" xfId="2" applyFont="1" applyBorder="1" applyAlignment="1" applyProtection="1">
      <alignment horizontal="center" vertical="center"/>
      <protection locked="0"/>
    </xf>
    <xf numFmtId="38" fontId="31" fillId="0" borderId="85" xfId="2" applyFont="1" applyBorder="1" applyAlignment="1" applyProtection="1">
      <alignment horizontal="center" vertical="center"/>
      <protection locked="0"/>
    </xf>
    <xf numFmtId="38" fontId="22" fillId="0" borderId="81" xfId="2" applyFont="1" applyBorder="1" applyAlignment="1" applyProtection="1">
      <alignment horizontal="center" vertical="center"/>
    </xf>
    <xf numFmtId="38" fontId="22" fillId="0" borderId="20" xfId="2" applyFont="1" applyBorder="1" applyAlignment="1" applyProtection="1">
      <alignment horizontal="center" vertical="center"/>
    </xf>
    <xf numFmtId="38" fontId="31" fillId="0" borderId="23" xfId="2" applyFont="1" applyBorder="1" applyAlignment="1">
      <alignment horizontal="center" vertical="center"/>
    </xf>
    <xf numFmtId="38" fontId="31" fillId="0" borderId="50" xfId="2" applyFont="1" applyBorder="1" applyAlignment="1">
      <alignment horizontal="center" vertical="center"/>
    </xf>
    <xf numFmtId="38" fontId="31" fillId="0" borderId="7" xfId="2" applyFont="1" applyBorder="1" applyAlignment="1">
      <alignment horizontal="center" vertical="center"/>
    </xf>
    <xf numFmtId="38" fontId="31" fillId="0" borderId="78" xfId="2" applyFont="1" applyBorder="1" applyAlignment="1">
      <alignment horizontal="center" vertical="center"/>
    </xf>
    <xf numFmtId="38" fontId="31" fillId="0" borderId="6" xfId="2" applyFont="1" applyBorder="1" applyAlignment="1">
      <alignment horizontal="center" vertical="center"/>
    </xf>
    <xf numFmtId="38" fontId="31" fillId="0" borderId="48" xfId="2" applyFont="1" applyBorder="1" applyAlignment="1">
      <alignment horizontal="center" vertical="center"/>
    </xf>
    <xf numFmtId="38" fontId="31" fillId="0" borderId="30" xfId="2" applyFont="1" applyBorder="1" applyAlignment="1" applyProtection="1">
      <alignment horizontal="center" vertical="center"/>
      <protection locked="0"/>
    </xf>
    <xf numFmtId="38" fontId="31" fillId="0" borderId="86" xfId="2" applyFont="1" applyBorder="1" applyAlignment="1" applyProtection="1">
      <alignment horizontal="center" vertical="center"/>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20" xfId="0" applyBorder="1" applyAlignment="1" applyProtection="1">
      <alignment horizontal="center" vertical="center" wrapText="1"/>
      <protection locked="0"/>
    </xf>
    <xf numFmtId="0" fontId="19" fillId="0" borderId="13" xfId="0" applyFont="1" applyBorder="1" applyAlignment="1" applyProtection="1">
      <alignment horizontal="center" vertical="center"/>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4" xfId="0"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15" fillId="0" borderId="0" xfId="0" applyFont="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0" fillId="0" borderId="27" xfId="0" applyBorder="1" applyAlignment="1">
      <alignment horizontal="center" vertical="center"/>
    </xf>
    <xf numFmtId="0" fontId="0" fillId="0" borderId="0" xfId="0" applyAlignment="1">
      <alignment horizontal="right"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7" fillId="0" borderId="90" xfId="0" applyFont="1" applyBorder="1" applyAlignment="1">
      <alignment horizontal="center" vertical="center"/>
    </xf>
    <xf numFmtId="0" fontId="27" fillId="0" borderId="22" xfId="0" applyFont="1" applyBorder="1" applyAlignment="1">
      <alignment horizontal="center" vertical="center"/>
    </xf>
    <xf numFmtId="0" fontId="0" fillId="0" borderId="22" xfId="0" applyBorder="1" applyAlignment="1">
      <alignment horizontal="center" vertical="center"/>
    </xf>
    <xf numFmtId="0" fontId="0" fillId="0" borderId="91" xfId="0"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12</xdr:row>
      <xdr:rowOff>19050</xdr:rowOff>
    </xdr:from>
    <xdr:to>
      <xdr:col>3</xdr:col>
      <xdr:colOff>742950</xdr:colOff>
      <xdr:row>12</xdr:row>
      <xdr:rowOff>133350</xdr:rowOff>
    </xdr:to>
    <xdr:sp macro="" textlink="">
      <xdr:nvSpPr>
        <xdr:cNvPr id="10263" name="AutoShape 9"/>
        <xdr:cNvSpPr>
          <a:spLocks/>
        </xdr:cNvSpPr>
      </xdr:nvSpPr>
      <xdr:spPr bwMode="auto">
        <a:xfrm rot="-5400000">
          <a:off x="1804988" y="985837"/>
          <a:ext cx="114300" cy="2295525"/>
        </a:xfrm>
        <a:prstGeom prst="leftBrace">
          <a:avLst>
            <a:gd name="adj1" fmla="val 16736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34</xdr:row>
      <xdr:rowOff>47625</xdr:rowOff>
    </xdr:from>
    <xdr:to>
      <xdr:col>7</xdr:col>
      <xdr:colOff>171450</xdr:colOff>
      <xdr:row>36</xdr:row>
      <xdr:rowOff>66675</xdr:rowOff>
    </xdr:to>
    <xdr:sp macro="" textlink="">
      <xdr:nvSpPr>
        <xdr:cNvPr id="11279" name="Oval 1"/>
        <xdr:cNvSpPr>
          <a:spLocks noChangeArrowheads="1"/>
        </xdr:cNvSpPr>
      </xdr:nvSpPr>
      <xdr:spPr bwMode="auto">
        <a:xfrm>
          <a:off x="4629150" y="8362950"/>
          <a:ext cx="542925"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51"/>
  <sheetViews>
    <sheetView workbookViewId="0">
      <selection activeCell="C17" sqref="C17"/>
    </sheetView>
  </sheetViews>
  <sheetFormatPr defaultRowHeight="13.5"/>
  <cols>
    <col min="2" max="7" width="10.375" customWidth="1"/>
  </cols>
  <sheetData>
    <row r="2" spans="2:8" ht="14.25">
      <c r="B2" s="28" t="s">
        <v>70</v>
      </c>
    </row>
    <row r="6" spans="2:8">
      <c r="B6" s="16" t="s">
        <v>75</v>
      </c>
      <c r="C6" s="17" t="s">
        <v>2</v>
      </c>
      <c r="D6" s="17" t="s">
        <v>3</v>
      </c>
      <c r="E6" s="15" t="s">
        <v>85</v>
      </c>
      <c r="F6" s="15" t="s">
        <v>69</v>
      </c>
      <c r="G6" t="s">
        <v>4</v>
      </c>
      <c r="H6" t="s">
        <v>0</v>
      </c>
    </row>
    <row r="7" spans="2:8">
      <c r="B7" s="17">
        <v>13</v>
      </c>
      <c r="C7" s="17">
        <v>12</v>
      </c>
      <c r="D7" s="18" t="s">
        <v>138</v>
      </c>
      <c r="E7" s="15" t="s">
        <v>56</v>
      </c>
      <c r="F7" s="15" t="s">
        <v>1</v>
      </c>
    </row>
    <row r="8" spans="2:8" ht="13.5" customHeight="1"/>
    <row r="9" spans="2:8">
      <c r="B9" t="s">
        <v>5</v>
      </c>
    </row>
    <row r="10" spans="2:8">
      <c r="B10" t="s">
        <v>55</v>
      </c>
    </row>
    <row r="11" spans="2:8">
      <c r="B11" t="s">
        <v>86</v>
      </c>
    </row>
    <row r="12" spans="2:8">
      <c r="B12" t="s">
        <v>99</v>
      </c>
    </row>
    <row r="13" spans="2:8">
      <c r="B13" t="s">
        <v>283</v>
      </c>
    </row>
    <row r="14" spans="2:8">
      <c r="C14" t="s">
        <v>284</v>
      </c>
    </row>
    <row r="15" spans="2:8">
      <c r="C15" t="s">
        <v>285</v>
      </c>
    </row>
    <row r="16" spans="2:8">
      <c r="C16" t="s">
        <v>286</v>
      </c>
    </row>
    <row r="18" spans="2:7">
      <c r="C18" s="7"/>
      <c r="D18" s="5" t="s">
        <v>87</v>
      </c>
      <c r="E18" s="5" t="s">
        <v>88</v>
      </c>
      <c r="F18" s="5" t="s">
        <v>89</v>
      </c>
    </row>
    <row r="19" spans="2:7">
      <c r="C19" s="6" t="s">
        <v>90</v>
      </c>
      <c r="D19" s="5" t="s">
        <v>270</v>
      </c>
      <c r="E19" s="5" t="s">
        <v>174</v>
      </c>
      <c r="F19" s="5" t="s">
        <v>271</v>
      </c>
    </row>
    <row r="20" spans="2:7">
      <c r="C20" s="6" t="s">
        <v>91</v>
      </c>
      <c r="D20" s="5" t="s">
        <v>96</v>
      </c>
      <c r="E20" s="5" t="s">
        <v>175</v>
      </c>
      <c r="F20" s="5" t="s">
        <v>272</v>
      </c>
    </row>
    <row r="21" spans="2:7">
      <c r="C21" s="5" t="s">
        <v>92</v>
      </c>
      <c r="D21" s="5" t="s">
        <v>97</v>
      </c>
      <c r="E21" s="5" t="s">
        <v>176</v>
      </c>
      <c r="F21" s="5" t="s">
        <v>273</v>
      </c>
    </row>
    <row r="22" spans="2:7">
      <c r="C22" s="5" t="s">
        <v>93</v>
      </c>
      <c r="D22" s="5" t="s">
        <v>98</v>
      </c>
      <c r="E22" s="5" t="s">
        <v>177</v>
      </c>
      <c r="F22" s="5" t="s">
        <v>274</v>
      </c>
    </row>
    <row r="23" spans="2:7">
      <c r="C23" s="5" t="s">
        <v>94</v>
      </c>
      <c r="D23" s="7" t="s">
        <v>62</v>
      </c>
      <c r="E23" s="7"/>
      <c r="F23" s="5" t="s">
        <v>275</v>
      </c>
    </row>
    <row r="24" spans="2:7">
      <c r="B24" t="s">
        <v>84</v>
      </c>
    </row>
    <row r="26" spans="2:7">
      <c r="B26" t="s">
        <v>63</v>
      </c>
    </row>
    <row r="27" spans="2:7">
      <c r="B27" s="15" t="s">
        <v>64</v>
      </c>
      <c r="C27" s="15"/>
    </row>
    <row r="28" spans="2:7">
      <c r="B28" s="15" t="s">
        <v>71</v>
      </c>
      <c r="C28" s="15"/>
      <c r="D28" s="15"/>
      <c r="E28" s="15"/>
      <c r="F28" s="15"/>
    </row>
    <row r="29" spans="2:7">
      <c r="B29" s="15" t="s">
        <v>65</v>
      </c>
      <c r="C29" s="15"/>
      <c r="D29" s="15"/>
      <c r="E29" s="15"/>
      <c r="F29" s="15"/>
      <c r="G29" t="s">
        <v>0</v>
      </c>
    </row>
    <row r="30" spans="2:7">
      <c r="B30" s="15" t="s">
        <v>71</v>
      </c>
      <c r="C30" s="15"/>
      <c r="D30" s="15"/>
    </row>
    <row r="31" spans="2:7">
      <c r="B31" t="s">
        <v>68</v>
      </c>
    </row>
    <row r="32" spans="2:7">
      <c r="B32" t="s">
        <v>72</v>
      </c>
    </row>
    <row r="33" spans="2:9">
      <c r="B33" t="s">
        <v>67</v>
      </c>
    </row>
    <row r="34" spans="2:9">
      <c r="B34" t="s">
        <v>73</v>
      </c>
    </row>
    <row r="35" spans="2:9">
      <c r="B35" t="s">
        <v>66</v>
      </c>
    </row>
    <row r="36" spans="2:9">
      <c r="B36" t="s">
        <v>74</v>
      </c>
    </row>
    <row r="38" spans="2:9" ht="14.25" thickBot="1"/>
    <row r="39" spans="2:9" ht="14.25" thickBot="1">
      <c r="B39" s="3" t="s">
        <v>6</v>
      </c>
      <c r="C39" s="3" t="s">
        <v>7</v>
      </c>
      <c r="D39" s="4" t="s">
        <v>20</v>
      </c>
      <c r="E39" s="4">
        <v>13</v>
      </c>
      <c r="F39" s="4" t="s">
        <v>33</v>
      </c>
      <c r="G39" s="4">
        <v>26</v>
      </c>
      <c r="H39" s="4" t="s">
        <v>46</v>
      </c>
      <c r="I39" s="4">
        <v>39</v>
      </c>
    </row>
    <row r="40" spans="2:9" ht="14.25" thickBot="1">
      <c r="B40" s="4" t="s">
        <v>8</v>
      </c>
      <c r="C40" s="4">
        <v>1</v>
      </c>
      <c r="D40" s="4" t="s">
        <v>21</v>
      </c>
      <c r="E40" s="4">
        <v>14</v>
      </c>
      <c r="F40" s="4" t="s">
        <v>34</v>
      </c>
      <c r="G40" s="4">
        <v>27</v>
      </c>
      <c r="H40" s="4" t="s">
        <v>47</v>
      </c>
      <c r="I40" s="4">
        <v>40</v>
      </c>
    </row>
    <row r="41" spans="2:9" ht="14.25" thickBot="1">
      <c r="B41" s="4" t="s">
        <v>9</v>
      </c>
      <c r="C41" s="4">
        <v>2</v>
      </c>
      <c r="D41" s="4" t="s">
        <v>22</v>
      </c>
      <c r="E41" s="4">
        <v>15</v>
      </c>
      <c r="F41" s="4" t="s">
        <v>35</v>
      </c>
      <c r="G41" s="4">
        <v>28</v>
      </c>
      <c r="H41" s="4" t="s">
        <v>48</v>
      </c>
      <c r="I41" s="4">
        <v>41</v>
      </c>
    </row>
    <row r="42" spans="2:9" ht="14.25" thickBot="1">
      <c r="B42" s="4" t="s">
        <v>10</v>
      </c>
      <c r="C42" s="4">
        <v>3</v>
      </c>
      <c r="D42" s="4" t="s">
        <v>23</v>
      </c>
      <c r="E42" s="4">
        <v>16</v>
      </c>
      <c r="F42" s="4" t="s">
        <v>36</v>
      </c>
      <c r="G42" s="4">
        <v>29</v>
      </c>
      <c r="H42" s="4" t="s">
        <v>49</v>
      </c>
      <c r="I42" s="4">
        <v>42</v>
      </c>
    </row>
    <row r="43" spans="2:9" ht="14.25" thickBot="1">
      <c r="B43" s="4" t="s">
        <v>11</v>
      </c>
      <c r="C43" s="4">
        <v>4</v>
      </c>
      <c r="D43" s="4" t="s">
        <v>24</v>
      </c>
      <c r="E43" s="4">
        <v>17</v>
      </c>
      <c r="F43" s="4" t="s">
        <v>37</v>
      </c>
      <c r="G43" s="4">
        <v>30</v>
      </c>
      <c r="H43" s="4" t="s">
        <v>50</v>
      </c>
      <c r="I43" s="4">
        <v>43</v>
      </c>
    </row>
    <row r="44" spans="2:9" ht="14.25" thickBot="1">
      <c r="B44" s="4" t="s">
        <v>12</v>
      </c>
      <c r="C44" s="4">
        <v>5</v>
      </c>
      <c r="D44" s="4" t="s">
        <v>25</v>
      </c>
      <c r="E44" s="4">
        <v>18</v>
      </c>
      <c r="F44" s="4" t="s">
        <v>38</v>
      </c>
      <c r="G44" s="4">
        <v>31</v>
      </c>
      <c r="H44" s="4" t="s">
        <v>51</v>
      </c>
      <c r="I44" s="4">
        <v>44</v>
      </c>
    </row>
    <row r="45" spans="2:9" ht="14.25" thickBot="1">
      <c r="B45" s="4" t="s">
        <v>13</v>
      </c>
      <c r="C45" s="4">
        <v>6</v>
      </c>
      <c r="D45" s="4" t="s">
        <v>26</v>
      </c>
      <c r="E45" s="4">
        <v>19</v>
      </c>
      <c r="F45" s="4" t="s">
        <v>39</v>
      </c>
      <c r="G45" s="4">
        <v>32</v>
      </c>
      <c r="H45" s="4" t="s">
        <v>52</v>
      </c>
      <c r="I45" s="4">
        <v>45</v>
      </c>
    </row>
    <row r="46" spans="2:9" ht="14.25" thickBot="1">
      <c r="B46" s="4" t="s">
        <v>14</v>
      </c>
      <c r="C46" s="4">
        <v>7</v>
      </c>
      <c r="D46" s="4" t="s">
        <v>27</v>
      </c>
      <c r="E46" s="4">
        <v>20</v>
      </c>
      <c r="F46" s="4" t="s">
        <v>40</v>
      </c>
      <c r="G46" s="4">
        <v>33</v>
      </c>
      <c r="H46" s="4" t="s">
        <v>53</v>
      </c>
      <c r="I46" s="4">
        <v>46</v>
      </c>
    </row>
    <row r="47" spans="2:9" ht="14.25" thickBot="1">
      <c r="B47" s="4" t="s">
        <v>15</v>
      </c>
      <c r="C47" s="4">
        <v>8</v>
      </c>
      <c r="D47" s="4" t="s">
        <v>28</v>
      </c>
      <c r="E47" s="4">
        <v>21</v>
      </c>
      <c r="F47" s="4" t="s">
        <v>41</v>
      </c>
      <c r="G47" s="4">
        <v>34</v>
      </c>
      <c r="H47" s="4" t="s">
        <v>54</v>
      </c>
      <c r="I47" s="4">
        <v>47</v>
      </c>
    </row>
    <row r="48" spans="2:9" ht="14.25" thickBot="1">
      <c r="B48" s="4" t="s">
        <v>16</v>
      </c>
      <c r="C48" s="4">
        <v>9</v>
      </c>
      <c r="D48" s="4" t="s">
        <v>29</v>
      </c>
      <c r="E48" s="4">
        <v>22</v>
      </c>
      <c r="F48" s="4" t="s">
        <v>42</v>
      </c>
      <c r="G48" s="4">
        <v>35</v>
      </c>
    </row>
    <row r="49" spans="2:7" ht="14.25" thickBot="1">
      <c r="B49" s="4" t="s">
        <v>17</v>
      </c>
      <c r="C49" s="4">
        <v>10</v>
      </c>
      <c r="D49" s="4" t="s">
        <v>30</v>
      </c>
      <c r="E49" s="4">
        <v>23</v>
      </c>
      <c r="F49" s="4" t="s">
        <v>43</v>
      </c>
      <c r="G49" s="4">
        <v>36</v>
      </c>
    </row>
    <row r="50" spans="2:7" ht="14.25" thickBot="1">
      <c r="B50" s="4" t="s">
        <v>18</v>
      </c>
      <c r="C50" s="4">
        <v>11</v>
      </c>
      <c r="D50" s="4" t="s">
        <v>31</v>
      </c>
      <c r="E50" s="4">
        <v>24</v>
      </c>
      <c r="F50" s="4" t="s">
        <v>44</v>
      </c>
      <c r="G50" s="4">
        <v>37</v>
      </c>
    </row>
    <row r="51" spans="2:7" ht="14.25" thickBot="1">
      <c r="B51" s="4" t="s">
        <v>19</v>
      </c>
      <c r="C51" s="4">
        <v>12</v>
      </c>
      <c r="D51" s="4" t="s">
        <v>32</v>
      </c>
      <c r="E51" s="4">
        <v>25</v>
      </c>
      <c r="F51" s="4" t="s">
        <v>45</v>
      </c>
      <c r="G51" s="4">
        <v>38</v>
      </c>
    </row>
  </sheetData>
  <phoneticPr fontId="10"/>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85" zoomScaleNormal="85" workbookViewId="0">
      <selection activeCell="M19" sqref="M19"/>
    </sheetView>
  </sheetViews>
  <sheetFormatPr defaultRowHeight="13.5"/>
  <cols>
    <col min="1" max="1" width="11.75" customWidth="1"/>
    <col min="2" max="2" width="8" customWidth="1"/>
    <col min="3" max="3" width="8.625" customWidth="1"/>
    <col min="4" max="4" width="11" customWidth="1"/>
    <col min="5" max="5" width="15.75" style="2" customWidth="1"/>
    <col min="6" max="6" width="14.875" style="2" customWidth="1"/>
    <col min="7" max="7" width="5.625" style="2" customWidth="1"/>
    <col min="8" max="8" width="12.375" style="2" customWidth="1"/>
    <col min="9" max="9" width="5.125" style="2" customWidth="1"/>
    <col min="10" max="10" width="24.25" style="2" customWidth="1"/>
    <col min="11" max="11" width="15" customWidth="1"/>
    <col min="12" max="13" width="4.625" customWidth="1"/>
    <col min="14" max="14" width="10.75" style="30" customWidth="1"/>
    <col min="15" max="15" width="7.75" customWidth="1"/>
    <col min="17" max="17" width="15.25" customWidth="1"/>
  </cols>
  <sheetData>
    <row r="1" spans="1:17" s="126" customFormat="1">
      <c r="E1" s="127"/>
      <c r="F1" s="127"/>
      <c r="G1" s="127"/>
      <c r="H1" s="127"/>
      <c r="I1" s="127"/>
      <c r="J1" s="127"/>
      <c r="N1" s="128"/>
    </row>
    <row r="2" spans="1:17" s="176" customFormat="1" ht="18.75">
      <c r="A2" s="129" t="s">
        <v>277</v>
      </c>
      <c r="B2" s="129"/>
      <c r="C2" s="129"/>
      <c r="D2" s="129"/>
      <c r="E2" s="129"/>
      <c r="F2" s="174"/>
      <c r="G2" s="175"/>
      <c r="H2" s="271" t="s">
        <v>111</v>
      </c>
      <c r="I2" s="271"/>
      <c r="J2" s="271"/>
      <c r="N2" s="177"/>
    </row>
    <row r="3" spans="1:17" s="126" customFormat="1">
      <c r="A3" s="131"/>
      <c r="B3" s="131"/>
      <c r="C3" s="131"/>
      <c r="D3" s="131"/>
      <c r="E3" s="131"/>
      <c r="F3" s="131"/>
      <c r="G3" s="127"/>
      <c r="H3" s="127"/>
      <c r="I3" s="127"/>
      <c r="J3" s="127"/>
      <c r="N3" s="128"/>
    </row>
    <row r="4" spans="1:17" s="135" customFormat="1" ht="22.5" customHeight="1" thickBot="1">
      <c r="A4" s="275" t="s">
        <v>288</v>
      </c>
      <c r="B4" s="275"/>
      <c r="C4" s="275"/>
      <c r="D4" s="275"/>
      <c r="E4" s="275"/>
      <c r="F4" s="275"/>
      <c r="G4" s="275"/>
      <c r="H4" s="275"/>
      <c r="I4" s="132"/>
      <c r="J4" s="133" t="s">
        <v>164</v>
      </c>
      <c r="K4" s="272">
        <f>I30</f>
        <v>0</v>
      </c>
      <c r="L4" s="273"/>
      <c r="M4" s="273"/>
      <c r="N4" s="134" t="s">
        <v>107</v>
      </c>
    </row>
    <row r="5" spans="1:17" s="126" customFormat="1" ht="9" customHeight="1" thickTop="1">
      <c r="A5" s="131"/>
      <c r="B5" s="131"/>
      <c r="C5" s="131"/>
      <c r="D5" s="131"/>
      <c r="E5" s="131"/>
      <c r="F5" s="131"/>
      <c r="G5" s="127"/>
      <c r="H5" s="127"/>
      <c r="I5" s="127"/>
      <c r="J5" s="127"/>
      <c r="N5" s="128"/>
    </row>
    <row r="6" spans="1:17" s="126" customFormat="1" ht="14.25" thickBot="1">
      <c r="A6" s="312" t="s">
        <v>165</v>
      </c>
      <c r="B6" s="312"/>
      <c r="C6" s="312"/>
      <c r="D6" s="312"/>
      <c r="E6" s="312"/>
      <c r="F6" s="313" t="s">
        <v>179</v>
      </c>
      <c r="G6" s="313"/>
      <c r="H6" s="313"/>
      <c r="I6" s="313"/>
      <c r="J6" s="313"/>
      <c r="K6" s="313"/>
      <c r="L6" s="313"/>
      <c r="M6" s="313"/>
      <c r="N6" s="313"/>
    </row>
    <row r="7" spans="1:17" s="126" customFormat="1" ht="53.25" customHeight="1" thickBot="1">
      <c r="A7" s="178" t="s">
        <v>113</v>
      </c>
      <c r="B7" s="179" t="s">
        <v>137</v>
      </c>
      <c r="C7" s="180" t="s">
        <v>140</v>
      </c>
      <c r="D7" s="180" t="s">
        <v>166</v>
      </c>
      <c r="E7" s="180" t="s">
        <v>147</v>
      </c>
      <c r="F7" s="180" t="s">
        <v>148</v>
      </c>
      <c r="G7" s="180" t="s">
        <v>149</v>
      </c>
      <c r="H7" s="180" t="s">
        <v>135</v>
      </c>
      <c r="I7" s="181" t="s">
        <v>143</v>
      </c>
      <c r="J7" s="179" t="s">
        <v>109</v>
      </c>
      <c r="K7" s="180" t="s">
        <v>136</v>
      </c>
      <c r="L7" s="310" t="s">
        <v>368</v>
      </c>
      <c r="M7" s="311"/>
      <c r="N7" s="182" t="s">
        <v>369</v>
      </c>
      <c r="Q7" s="172"/>
    </row>
    <row r="8" spans="1:17" s="126" customFormat="1">
      <c r="A8" s="205"/>
      <c r="B8" s="206"/>
      <c r="C8" s="206"/>
      <c r="D8" s="207"/>
      <c r="E8" s="206"/>
      <c r="F8" s="206"/>
      <c r="G8" s="208"/>
      <c r="H8" s="209"/>
      <c r="I8" s="224" t="str">
        <f>IF(ISBLANK(H8),"",DATEDIF(H8,データ!$C$3,"Y"))</f>
        <v/>
      </c>
      <c r="J8" s="210"/>
      <c r="K8" s="210"/>
      <c r="L8" s="213"/>
      <c r="M8" s="214"/>
      <c r="N8" s="211"/>
    </row>
    <row r="9" spans="1:17" s="126" customFormat="1">
      <c r="A9" s="166"/>
      <c r="B9" s="118"/>
      <c r="C9" s="118"/>
      <c r="D9" s="119"/>
      <c r="E9" s="118"/>
      <c r="F9" s="118"/>
      <c r="G9" s="120"/>
      <c r="H9" s="121"/>
      <c r="I9" s="221" t="str">
        <f>IF(ISBLANK(H9),"",DATEDIF(H9,データ!$C$3,"Y"))</f>
        <v/>
      </c>
      <c r="J9" s="122"/>
      <c r="K9" s="122"/>
      <c r="L9" s="123"/>
      <c r="M9" s="124"/>
      <c r="N9" s="125"/>
    </row>
    <row r="10" spans="1:17" s="126" customFormat="1">
      <c r="A10" s="166"/>
      <c r="B10" s="118"/>
      <c r="C10" s="118"/>
      <c r="D10" s="119"/>
      <c r="E10" s="118"/>
      <c r="F10" s="118"/>
      <c r="G10" s="120"/>
      <c r="H10" s="121"/>
      <c r="I10" s="221" t="str">
        <f>IF(ISBLANK(H10),"",DATEDIF(H10,データ!$C$3,"Y"))</f>
        <v/>
      </c>
      <c r="J10" s="122"/>
      <c r="K10" s="122"/>
      <c r="L10" s="123"/>
      <c r="M10" s="124"/>
      <c r="N10" s="125"/>
    </row>
    <row r="11" spans="1:17" s="126" customFormat="1">
      <c r="A11" s="166"/>
      <c r="B11" s="118"/>
      <c r="C11" s="118"/>
      <c r="D11" s="119"/>
      <c r="E11" s="118"/>
      <c r="F11" s="118"/>
      <c r="G11" s="120"/>
      <c r="H11" s="121"/>
      <c r="I11" s="221" t="str">
        <f>IF(ISBLANK(H11),"",DATEDIF(H11,データ!$C$3,"Y"))</f>
        <v/>
      </c>
      <c r="J11" s="122"/>
      <c r="K11" s="122"/>
      <c r="L11" s="123"/>
      <c r="M11" s="124"/>
      <c r="N11" s="125"/>
    </row>
    <row r="12" spans="1:17" s="126" customFormat="1">
      <c r="A12" s="166"/>
      <c r="B12" s="118"/>
      <c r="C12" s="118"/>
      <c r="D12" s="119"/>
      <c r="E12" s="118"/>
      <c r="F12" s="118"/>
      <c r="G12" s="120"/>
      <c r="H12" s="121"/>
      <c r="I12" s="221" t="str">
        <f>IF(ISBLANK(H12),"",DATEDIF(H12,データ!$C$3,"Y"))</f>
        <v/>
      </c>
      <c r="J12" s="122"/>
      <c r="K12" s="122"/>
      <c r="L12" s="123"/>
      <c r="M12" s="124"/>
      <c r="N12" s="125"/>
    </row>
    <row r="13" spans="1:17" s="126" customFormat="1">
      <c r="A13" s="166"/>
      <c r="B13" s="118"/>
      <c r="C13" s="118"/>
      <c r="D13" s="119"/>
      <c r="E13" s="118"/>
      <c r="F13" s="118"/>
      <c r="G13" s="120"/>
      <c r="H13" s="121"/>
      <c r="I13" s="221" t="str">
        <f>IF(ISBLANK(H13),"",DATEDIF(H13,データ!$C$3,"Y"))</f>
        <v/>
      </c>
      <c r="J13" s="122"/>
      <c r="K13" s="122"/>
      <c r="L13" s="123"/>
      <c r="M13" s="124"/>
      <c r="N13" s="125"/>
    </row>
    <row r="14" spans="1:17" s="126" customFormat="1">
      <c r="A14" s="166"/>
      <c r="B14" s="118"/>
      <c r="C14" s="118"/>
      <c r="D14" s="119"/>
      <c r="E14" s="118"/>
      <c r="F14" s="118"/>
      <c r="G14" s="120"/>
      <c r="H14" s="121"/>
      <c r="I14" s="221" t="str">
        <f>IF(ISBLANK(H14),"",DATEDIF(H14,データ!$C$3,"Y"))</f>
        <v/>
      </c>
      <c r="J14" s="122"/>
      <c r="K14" s="122"/>
      <c r="L14" s="123"/>
      <c r="M14" s="124"/>
      <c r="N14" s="125"/>
    </row>
    <row r="15" spans="1:17" s="126" customFormat="1">
      <c r="A15" s="166"/>
      <c r="B15" s="118"/>
      <c r="C15" s="118"/>
      <c r="D15" s="119"/>
      <c r="E15" s="118"/>
      <c r="F15" s="118"/>
      <c r="G15" s="120"/>
      <c r="H15" s="121"/>
      <c r="I15" s="221" t="str">
        <f>IF(ISBLANK(H15),"",DATEDIF(H15,データ!$C$3,"Y"))</f>
        <v/>
      </c>
      <c r="J15" s="122"/>
      <c r="K15" s="122"/>
      <c r="L15" s="123"/>
      <c r="M15" s="124"/>
      <c r="N15" s="125"/>
      <c r="Q15" s="127"/>
    </row>
    <row r="16" spans="1:17" s="126" customFormat="1">
      <c r="A16" s="166"/>
      <c r="B16" s="118"/>
      <c r="C16" s="118"/>
      <c r="D16" s="119"/>
      <c r="E16" s="118"/>
      <c r="F16" s="118"/>
      <c r="G16" s="120"/>
      <c r="H16" s="121"/>
      <c r="I16" s="221" t="str">
        <f>IF(ISBLANK(H16),"",DATEDIF(H16,データ!$C$3,"Y"))</f>
        <v/>
      </c>
      <c r="J16" s="122"/>
      <c r="K16" s="122"/>
      <c r="L16" s="123"/>
      <c r="M16" s="124"/>
      <c r="N16" s="125"/>
      <c r="Q16" s="127"/>
    </row>
    <row r="17" spans="1:17" s="126" customFormat="1" ht="14.25" thickBot="1">
      <c r="A17" s="167"/>
      <c r="B17" s="159"/>
      <c r="C17" s="159"/>
      <c r="D17" s="160"/>
      <c r="E17" s="159"/>
      <c r="F17" s="159"/>
      <c r="G17" s="161"/>
      <c r="H17" s="162"/>
      <c r="I17" s="225" t="str">
        <f>IF(ISBLANK(H17),"",DATEDIF(H17,データ!$C$3,"Y"))</f>
        <v/>
      </c>
      <c r="J17" s="163"/>
      <c r="K17" s="163"/>
      <c r="L17" s="164"/>
      <c r="M17" s="165"/>
      <c r="N17" s="212"/>
      <c r="Q17" s="127"/>
    </row>
    <row r="18" spans="1:17" s="126" customFormat="1" ht="14.25" thickBot="1">
      <c r="A18" s="183"/>
      <c r="B18" s="183"/>
      <c r="C18" s="183"/>
      <c r="D18" s="184"/>
      <c r="E18" s="183"/>
      <c r="F18" s="183"/>
      <c r="G18" s="204"/>
      <c r="H18" s="185"/>
      <c r="I18" s="186"/>
      <c r="J18" s="187"/>
      <c r="K18" s="187"/>
      <c r="L18" s="183"/>
      <c r="M18" s="183"/>
      <c r="N18" s="188"/>
      <c r="Q18" s="127"/>
    </row>
    <row r="19" spans="1:17" s="126" customFormat="1" ht="45" customHeight="1" thickBot="1">
      <c r="B19" s="189" t="s">
        <v>137</v>
      </c>
      <c r="C19" s="180" t="s">
        <v>140</v>
      </c>
      <c r="D19" s="180" t="s">
        <v>166</v>
      </c>
      <c r="E19" s="180" t="s">
        <v>147</v>
      </c>
      <c r="F19" s="190" t="s">
        <v>167</v>
      </c>
      <c r="G19" s="190" t="s">
        <v>168</v>
      </c>
      <c r="H19" s="190" t="s">
        <v>169</v>
      </c>
      <c r="I19" s="310" t="s">
        <v>355</v>
      </c>
      <c r="J19" s="314"/>
      <c r="N19" s="128"/>
    </row>
    <row r="20" spans="1:17" s="126" customFormat="1">
      <c r="B20" s="191"/>
      <c r="C20" s="192"/>
      <c r="D20" s="193"/>
      <c r="E20" s="192"/>
      <c r="F20" s="192"/>
      <c r="G20" s="192" t="s">
        <v>168</v>
      </c>
      <c r="H20" s="192"/>
      <c r="I20" s="308"/>
      <c r="J20" s="309"/>
      <c r="N20" s="128"/>
    </row>
    <row r="21" spans="1:17" s="126" customFormat="1">
      <c r="B21" s="194"/>
      <c r="C21" s="173"/>
      <c r="D21" s="195"/>
      <c r="E21" s="173"/>
      <c r="F21" s="173"/>
      <c r="G21" s="173" t="s">
        <v>168</v>
      </c>
      <c r="H21" s="173"/>
      <c r="I21" s="283"/>
      <c r="J21" s="284"/>
      <c r="N21" s="128"/>
    </row>
    <row r="22" spans="1:17" s="126" customFormat="1" ht="14.25" customHeight="1">
      <c r="B22" s="194"/>
      <c r="C22" s="173"/>
      <c r="D22" s="195"/>
      <c r="E22" s="173"/>
      <c r="F22" s="173"/>
      <c r="G22" s="173" t="s">
        <v>168</v>
      </c>
      <c r="H22" s="173"/>
      <c r="I22" s="283"/>
      <c r="J22" s="284"/>
      <c r="N22" s="128"/>
    </row>
    <row r="23" spans="1:17" s="126" customFormat="1">
      <c r="B23" s="194"/>
      <c r="C23" s="173"/>
      <c r="D23" s="195"/>
      <c r="E23" s="173"/>
      <c r="F23" s="173"/>
      <c r="G23" s="173" t="s">
        <v>168</v>
      </c>
      <c r="H23" s="173"/>
      <c r="I23" s="283"/>
      <c r="J23" s="284"/>
      <c r="N23" s="128"/>
    </row>
    <row r="24" spans="1:17" s="126" customFormat="1">
      <c r="B24" s="194"/>
      <c r="C24" s="173"/>
      <c r="D24" s="195"/>
      <c r="E24" s="173"/>
      <c r="F24" s="173"/>
      <c r="G24" s="173" t="s">
        <v>168</v>
      </c>
      <c r="H24" s="173"/>
      <c r="I24" s="283"/>
      <c r="J24" s="284"/>
      <c r="N24" s="128"/>
    </row>
    <row r="25" spans="1:17" s="126" customFormat="1">
      <c r="B25" s="194"/>
      <c r="C25" s="173"/>
      <c r="D25" s="195"/>
      <c r="E25" s="173"/>
      <c r="F25" s="173"/>
      <c r="G25" s="173" t="s">
        <v>168</v>
      </c>
      <c r="H25" s="173"/>
      <c r="I25" s="283"/>
      <c r="J25" s="284"/>
      <c r="N25" s="128"/>
    </row>
    <row r="26" spans="1:17" s="126" customFormat="1">
      <c r="B26" s="194"/>
      <c r="C26" s="173"/>
      <c r="D26" s="195"/>
      <c r="E26" s="173"/>
      <c r="F26" s="173"/>
      <c r="G26" s="173" t="s">
        <v>168</v>
      </c>
      <c r="H26" s="173"/>
      <c r="I26" s="283"/>
      <c r="J26" s="284"/>
      <c r="N26" s="128"/>
      <c r="Q26" s="127"/>
    </row>
    <row r="27" spans="1:17" s="126" customFormat="1">
      <c r="B27" s="194"/>
      <c r="C27" s="173"/>
      <c r="D27" s="195"/>
      <c r="E27" s="173"/>
      <c r="F27" s="173"/>
      <c r="G27" s="173" t="s">
        <v>168</v>
      </c>
      <c r="H27" s="173"/>
      <c r="I27" s="283"/>
      <c r="J27" s="284"/>
      <c r="N27" s="128"/>
      <c r="Q27" s="127"/>
    </row>
    <row r="28" spans="1:17" s="126" customFormat="1">
      <c r="B28" s="194"/>
      <c r="C28" s="173"/>
      <c r="D28" s="195"/>
      <c r="E28" s="173"/>
      <c r="F28" s="173"/>
      <c r="G28" s="173" t="s">
        <v>168</v>
      </c>
      <c r="H28" s="173"/>
      <c r="I28" s="283"/>
      <c r="J28" s="284"/>
      <c r="N28" s="128"/>
      <c r="Q28" s="127"/>
    </row>
    <row r="29" spans="1:17" s="126" customFormat="1" ht="14.25" thickBot="1">
      <c r="B29" s="196"/>
      <c r="C29" s="197"/>
      <c r="D29" s="198"/>
      <c r="E29" s="197"/>
      <c r="F29" s="197"/>
      <c r="G29" s="197" t="s">
        <v>168</v>
      </c>
      <c r="H29" s="197"/>
      <c r="I29" s="298"/>
      <c r="J29" s="299"/>
      <c r="N29" s="128"/>
      <c r="Q29" s="127"/>
    </row>
    <row r="30" spans="1:17" s="126" customFormat="1" ht="18" thickBot="1">
      <c r="B30" s="183"/>
      <c r="C30" s="183"/>
      <c r="D30" s="184"/>
      <c r="E30" s="183"/>
      <c r="F30" s="183"/>
      <c r="G30" s="183"/>
      <c r="H30" s="199" t="s">
        <v>82</v>
      </c>
      <c r="I30" s="300">
        <f>SUM(I20:J29)</f>
        <v>0</v>
      </c>
      <c r="J30" s="301"/>
      <c r="N30" s="128"/>
      <c r="Q30" s="127"/>
    </row>
    <row r="31" spans="1:17" ht="18" thickBot="1">
      <c r="B31" s="8"/>
      <c r="C31" s="8"/>
      <c r="D31" s="48"/>
      <c r="E31" s="8"/>
      <c r="F31" s="8"/>
      <c r="G31" s="8"/>
      <c r="H31" s="49"/>
      <c r="I31" s="50"/>
      <c r="J31" s="50"/>
      <c r="Q31" s="105"/>
    </row>
    <row r="32" spans="1:17">
      <c r="A32" t="s">
        <v>354</v>
      </c>
      <c r="E32" s="291" t="s">
        <v>178</v>
      </c>
      <c r="F32" s="97" t="s">
        <v>370</v>
      </c>
      <c r="G32" s="97" t="s">
        <v>168</v>
      </c>
      <c r="H32" s="97" t="s">
        <v>60</v>
      </c>
      <c r="I32" s="289" t="s">
        <v>171</v>
      </c>
      <c r="J32" s="290"/>
      <c r="Q32" s="105"/>
    </row>
    <row r="33" spans="5:17">
      <c r="E33" s="292"/>
      <c r="F33" s="21" t="s">
        <v>172</v>
      </c>
      <c r="G33" s="21" t="s">
        <v>168</v>
      </c>
      <c r="H33" s="21" t="s">
        <v>170</v>
      </c>
      <c r="I33" s="287">
        <v>5000</v>
      </c>
      <c r="J33" s="288"/>
      <c r="Q33" s="105"/>
    </row>
    <row r="34" spans="5:17">
      <c r="E34" s="292"/>
      <c r="F34" s="14" t="s">
        <v>155</v>
      </c>
      <c r="G34" s="14" t="s">
        <v>168</v>
      </c>
      <c r="H34" s="14" t="s">
        <v>100</v>
      </c>
      <c r="I34" s="304">
        <v>5000</v>
      </c>
      <c r="J34" s="305"/>
      <c r="Q34" s="105"/>
    </row>
    <row r="35" spans="5:17">
      <c r="E35" s="292"/>
      <c r="F35" s="14" t="s">
        <v>156</v>
      </c>
      <c r="G35" s="14" t="s">
        <v>168</v>
      </c>
      <c r="H35" s="14" t="s">
        <v>101</v>
      </c>
      <c r="I35" s="304">
        <v>4000</v>
      </c>
      <c r="J35" s="305"/>
      <c r="Q35" s="105"/>
    </row>
    <row r="36" spans="5:17" ht="14.25" thickBot="1">
      <c r="E36" s="292"/>
      <c r="F36" s="45" t="s">
        <v>157</v>
      </c>
      <c r="G36" s="45" t="s">
        <v>168</v>
      </c>
      <c r="H36" s="45" t="s">
        <v>102</v>
      </c>
      <c r="I36" s="294">
        <v>3000</v>
      </c>
      <c r="J36" s="295"/>
      <c r="Q36" s="105"/>
    </row>
    <row r="37" spans="5:17" ht="14.25" thickTop="1">
      <c r="E37" s="292"/>
      <c r="F37" s="100" t="s">
        <v>371</v>
      </c>
      <c r="G37" s="12" t="s">
        <v>108</v>
      </c>
      <c r="H37" s="12" t="s">
        <v>60</v>
      </c>
      <c r="I37" s="285" t="s">
        <v>171</v>
      </c>
      <c r="J37" s="286"/>
    </row>
    <row r="38" spans="5:17">
      <c r="E38" s="292"/>
      <c r="F38" s="21" t="s">
        <v>173</v>
      </c>
      <c r="G38" s="21" t="s">
        <v>108</v>
      </c>
      <c r="H38" s="21" t="s">
        <v>170</v>
      </c>
      <c r="I38" s="296">
        <v>3000</v>
      </c>
      <c r="J38" s="297"/>
    </row>
    <row r="39" spans="5:17">
      <c r="E39" s="292"/>
      <c r="F39" s="14" t="s">
        <v>151</v>
      </c>
      <c r="G39" s="14" t="s">
        <v>108</v>
      </c>
      <c r="H39" s="14" t="s">
        <v>100</v>
      </c>
      <c r="I39" s="306">
        <v>3000</v>
      </c>
      <c r="J39" s="307"/>
    </row>
    <row r="40" spans="5:17">
      <c r="E40" s="292"/>
      <c r="F40" s="14" t="s">
        <v>152</v>
      </c>
      <c r="G40" s="14" t="s">
        <v>108</v>
      </c>
      <c r="H40" s="14" t="s">
        <v>101</v>
      </c>
      <c r="I40" s="306">
        <v>2000</v>
      </c>
      <c r="J40" s="307"/>
    </row>
    <row r="41" spans="5:17" ht="14.25" thickBot="1">
      <c r="E41" s="293"/>
      <c r="F41" s="46" t="s">
        <v>153</v>
      </c>
      <c r="G41" s="46" t="s">
        <v>108</v>
      </c>
      <c r="H41" s="46" t="s">
        <v>102</v>
      </c>
      <c r="I41" s="302">
        <v>1000</v>
      </c>
      <c r="J41" s="303"/>
    </row>
  </sheetData>
  <sheetProtection selectLockedCells="1"/>
  <mergeCells count="29">
    <mergeCell ref="I20:J20"/>
    <mergeCell ref="L7:M7"/>
    <mergeCell ref="H2:J2"/>
    <mergeCell ref="K4:M4"/>
    <mergeCell ref="A6:E6"/>
    <mergeCell ref="F6:N6"/>
    <mergeCell ref="I19:J19"/>
    <mergeCell ref="A4:H4"/>
    <mergeCell ref="E32:E41"/>
    <mergeCell ref="I36:J36"/>
    <mergeCell ref="I38:J38"/>
    <mergeCell ref="I27:J27"/>
    <mergeCell ref="I28:J28"/>
    <mergeCell ref="I29:J29"/>
    <mergeCell ref="I30:J30"/>
    <mergeCell ref="I41:J41"/>
    <mergeCell ref="I35:J35"/>
    <mergeCell ref="I40:J40"/>
    <mergeCell ref="I39:J39"/>
    <mergeCell ref="I34:J34"/>
    <mergeCell ref="I24:J24"/>
    <mergeCell ref="I25:J25"/>
    <mergeCell ref="I26:J26"/>
    <mergeCell ref="I37:J37"/>
    <mergeCell ref="I21:J21"/>
    <mergeCell ref="I22:J22"/>
    <mergeCell ref="I23:J23"/>
    <mergeCell ref="I33:J33"/>
    <mergeCell ref="I32:J32"/>
  </mergeCells>
  <phoneticPr fontId="2"/>
  <dataValidations count="4">
    <dataValidation type="list" allowBlank="1" showInputMessage="1" showErrorMessage="1" sqref="I20:I29 J20 J22:J29">
      <formula1>$Q$20:$Q$24</formula1>
    </dataValidation>
    <dataValidation type="list" allowBlank="1" showInputMessage="1" showErrorMessage="1" sqref="N18">
      <formula1>#REF!</formula1>
    </dataValidation>
    <dataValidation type="list" allowBlank="1" showInputMessage="1" showErrorMessage="1" sqref="M18">
      <formula1>$Q$15:$Q$17</formula1>
    </dataValidation>
    <dataValidation type="list" allowBlank="1" showInputMessage="1" showErrorMessage="1" sqref="L18">
      <formula1>#REF!</formula1>
    </dataValidation>
  </dataValidations>
  <pageMargins left="0.78700000000000003" right="0.78700000000000003" top="0.73" bottom="0.68" header="0.51200000000000001" footer="0.51200000000000001"/>
  <pageSetup paperSize="9" scale="80" orientation="landscape" verticalDpi="0"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14:formula1>
            <xm:f>データ!$C$12:$C$13</xm:f>
          </x14:formula1>
          <xm:sqref>G8:G18</xm:sqref>
        </x14:dataValidation>
        <x14:dataValidation type="list" allowBlank="1" showInputMessage="1" showErrorMessage="1">
          <x14:formula1>
            <xm:f>データ!$C$26:$C$36</xm:f>
          </x14:formula1>
          <xm:sqref>N8:N17</xm:sqref>
        </x14:dataValidation>
        <x14:dataValidation type="list" allowBlank="1" showInputMessage="1" showErrorMessage="1">
          <x14:formula1>
            <xm:f>データ!$C$19:$C$24</xm:f>
          </x14:formula1>
          <xm:sqref>M8:M17</xm:sqref>
        </x14:dataValidation>
        <x14:dataValidation type="list" allowBlank="1" showInputMessage="1" showErrorMessage="1">
          <x14:formula1>
            <xm:f>データ!$C$15:$C$18</xm:f>
          </x14:formula1>
          <xm:sqref>L8:L17</xm:sqref>
        </x14:dataValidation>
        <x14:dataValidation type="list" allowBlank="1" showInputMessage="1" showErrorMessage="1">
          <x14:formula1>
            <xm:f>データ!$F$4:$F$10</xm:f>
          </x14:formula1>
          <xm:sqref>A8:A17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62"/>
  <sheetViews>
    <sheetView zoomScale="55" zoomScaleNormal="55" workbookViewId="0">
      <selection activeCell="T12" sqref="T12"/>
    </sheetView>
  </sheetViews>
  <sheetFormatPr defaultRowHeight="13.5"/>
  <cols>
    <col min="1" max="1" width="11.125" style="126" customWidth="1"/>
    <col min="2" max="2" width="8" style="126" customWidth="1"/>
    <col min="3" max="3" width="8.625" style="126" customWidth="1"/>
    <col min="4" max="4" width="11" style="126" customWidth="1"/>
    <col min="5" max="5" width="15.75" style="127" customWidth="1"/>
    <col min="6" max="6" width="14.875" style="127" customWidth="1"/>
    <col min="7" max="7" width="5.625" style="127" customWidth="1"/>
    <col min="8" max="8" width="12.25" style="127" customWidth="1"/>
    <col min="9" max="9" width="5.125" style="127" customWidth="1"/>
    <col min="10" max="10" width="25.25" style="127" customWidth="1"/>
    <col min="11" max="11" width="12.625" style="126" customWidth="1"/>
    <col min="12" max="13" width="4.625" style="126" customWidth="1"/>
    <col min="14" max="14" width="12.125" customWidth="1"/>
    <col min="15" max="15" width="7.75" customWidth="1"/>
  </cols>
  <sheetData>
    <row r="2" spans="1:23" s="44" customFormat="1" ht="18.75">
      <c r="A2" s="129" t="s">
        <v>262</v>
      </c>
      <c r="B2" s="129"/>
      <c r="C2" s="129"/>
      <c r="D2" s="129"/>
      <c r="E2" s="129"/>
      <c r="F2" s="174"/>
      <c r="G2" s="175"/>
      <c r="H2" s="271" t="s">
        <v>263</v>
      </c>
      <c r="I2" s="271"/>
      <c r="J2" s="271"/>
      <c r="K2" s="176"/>
      <c r="L2" s="176"/>
      <c r="M2" s="176"/>
      <c r="N2"/>
    </row>
    <row r="3" spans="1:23">
      <c r="A3" s="131"/>
      <c r="B3" s="131"/>
      <c r="C3" s="131"/>
      <c r="D3" s="131"/>
      <c r="E3" s="131"/>
      <c r="F3" s="131"/>
    </row>
    <row r="4" spans="1:23" s="31" customFormat="1" ht="22.5" customHeight="1" thickBot="1">
      <c r="A4" s="275" t="s">
        <v>181</v>
      </c>
      <c r="B4" s="275"/>
      <c r="C4" s="275"/>
      <c r="D4" s="275"/>
      <c r="E4" s="275"/>
      <c r="F4" s="275"/>
      <c r="G4" s="275"/>
      <c r="H4" s="275"/>
      <c r="I4" s="132"/>
      <c r="J4" s="133" t="s">
        <v>164</v>
      </c>
      <c r="K4" s="272">
        <f>V25</f>
        <v>0</v>
      </c>
      <c r="L4" s="273"/>
      <c r="M4" s="273"/>
      <c r="N4" t="s">
        <v>374</v>
      </c>
    </row>
    <row r="5" spans="1:23" ht="9" customHeight="1" thickTop="1">
      <c r="A5" s="131"/>
      <c r="B5" s="131"/>
      <c r="C5" s="131"/>
      <c r="D5" s="131"/>
      <c r="E5" s="131"/>
      <c r="F5" s="131"/>
    </row>
    <row r="6" spans="1:23" s="28" customFormat="1" ht="14.25">
      <c r="A6" s="312" t="s">
        <v>165</v>
      </c>
      <c r="B6" s="312"/>
      <c r="C6" s="312"/>
      <c r="D6" s="312"/>
      <c r="E6" s="312"/>
      <c r="F6" s="138"/>
      <c r="G6" s="139"/>
      <c r="H6" s="139"/>
      <c r="I6" s="139"/>
      <c r="J6" s="139"/>
      <c r="K6" s="140" t="s">
        <v>260</v>
      </c>
      <c r="L6" s="274" t="s">
        <v>261</v>
      </c>
      <c r="M6" s="274"/>
      <c r="N6"/>
    </row>
    <row r="7" spans="1:23" ht="53.25" customHeight="1">
      <c r="A7" s="141" t="s">
        <v>113</v>
      </c>
      <c r="B7" s="142" t="s">
        <v>137</v>
      </c>
      <c r="C7" s="141" t="s">
        <v>140</v>
      </c>
      <c r="D7" s="141" t="s">
        <v>139</v>
      </c>
      <c r="E7" s="141" t="s">
        <v>141</v>
      </c>
      <c r="F7" s="141" t="s">
        <v>142</v>
      </c>
      <c r="G7" s="141" t="s">
        <v>134</v>
      </c>
      <c r="H7" s="141" t="s">
        <v>135</v>
      </c>
      <c r="I7" s="143" t="s">
        <v>143</v>
      </c>
      <c r="J7" s="142" t="s">
        <v>109</v>
      </c>
      <c r="K7" s="141" t="s">
        <v>136</v>
      </c>
      <c r="L7" s="276" t="s">
        <v>368</v>
      </c>
      <c r="M7" s="277"/>
    </row>
    <row r="8" spans="1:23">
      <c r="A8" s="166"/>
      <c r="B8" s="118"/>
      <c r="C8" s="118"/>
      <c r="D8" s="119"/>
      <c r="E8" s="118"/>
      <c r="F8" s="118"/>
      <c r="G8" s="120"/>
      <c r="H8" s="121"/>
      <c r="I8" s="221" t="str">
        <f>IF(ISBLANK(H8),"",DATEDIF(H8,データ!$C$3,"Y"))</f>
        <v/>
      </c>
      <c r="J8" s="122"/>
      <c r="K8" s="122"/>
      <c r="L8" s="123"/>
      <c r="M8" s="158"/>
      <c r="R8" s="1" t="s">
        <v>105</v>
      </c>
      <c r="S8" s="2"/>
      <c r="T8" s="2"/>
      <c r="U8" s="2"/>
      <c r="W8" s="80"/>
    </row>
    <row r="9" spans="1:23">
      <c r="A9" s="166"/>
      <c r="B9" s="118"/>
      <c r="C9" s="118"/>
      <c r="D9" s="119"/>
      <c r="E9" s="118"/>
      <c r="F9" s="118"/>
      <c r="G9" s="120"/>
      <c r="H9" s="121"/>
      <c r="I9" s="221" t="str">
        <f>IF(ISBLANK(H9),"",DATEDIF(H9,データ!$C$3,"Y"))</f>
        <v/>
      </c>
      <c r="J9" s="122"/>
      <c r="K9" s="122"/>
      <c r="L9" s="123"/>
      <c r="M9" s="124"/>
      <c r="R9" s="1"/>
      <c r="S9" s="1" t="s">
        <v>106</v>
      </c>
      <c r="T9" s="2"/>
      <c r="U9" s="2"/>
      <c r="W9" s="80"/>
    </row>
    <row r="10" spans="1:23">
      <c r="A10" s="166"/>
      <c r="B10" s="118"/>
      <c r="C10" s="118"/>
      <c r="D10" s="119"/>
      <c r="E10" s="118"/>
      <c r="F10" s="118"/>
      <c r="G10" s="120"/>
      <c r="H10" s="121"/>
      <c r="I10" s="221" t="str">
        <f>IF(ISBLANK(H10),"",DATEDIF(H10,データ!$C$3,"Y"))</f>
        <v/>
      </c>
      <c r="J10" s="122"/>
      <c r="K10" s="122"/>
      <c r="L10" s="123"/>
      <c r="M10" s="124"/>
      <c r="R10" s="2"/>
      <c r="S10" s="2"/>
      <c r="T10" s="2"/>
      <c r="U10" s="2"/>
      <c r="W10" s="80"/>
    </row>
    <row r="11" spans="1:23">
      <c r="A11" s="166"/>
      <c r="B11" s="118"/>
      <c r="C11" s="118"/>
      <c r="D11" s="119"/>
      <c r="E11" s="118"/>
      <c r="F11" s="118"/>
      <c r="G11" s="120"/>
      <c r="H11" s="121"/>
      <c r="I11" s="221" t="str">
        <f>IF(ISBLANK(H11),"",DATEDIF(H11,データ!$C$3,"Y"))</f>
        <v/>
      </c>
      <c r="J11" s="122"/>
      <c r="K11" s="122"/>
      <c r="L11" s="123"/>
      <c r="M11" s="124"/>
      <c r="Q11" s="101" t="s">
        <v>104</v>
      </c>
      <c r="R11" s="262" t="s">
        <v>112</v>
      </c>
      <c r="S11" s="262"/>
      <c r="T11" s="99" t="s">
        <v>79</v>
      </c>
      <c r="U11" s="22" t="s">
        <v>80</v>
      </c>
      <c r="V11" s="262" t="s">
        <v>81</v>
      </c>
      <c r="W11" s="262"/>
    </row>
    <row r="12" spans="1:23">
      <c r="A12" s="166"/>
      <c r="B12" s="118"/>
      <c r="C12" s="118"/>
      <c r="D12" s="119"/>
      <c r="E12" s="118"/>
      <c r="F12" s="118"/>
      <c r="G12" s="120"/>
      <c r="H12" s="121"/>
      <c r="I12" s="221" t="str">
        <f>IF(ISBLANK(H12),"",DATEDIF(H12,データ!$C$3,"Y"))</f>
        <v/>
      </c>
      <c r="J12" s="122"/>
      <c r="K12" s="122"/>
      <c r="L12" s="123"/>
      <c r="M12" s="124"/>
      <c r="Q12" s="267" t="s">
        <v>60</v>
      </c>
      <c r="R12" s="103" t="s">
        <v>77</v>
      </c>
      <c r="S12" s="103" t="s">
        <v>95</v>
      </c>
      <c r="T12" s="34">
        <f>SUMPRODUCT(($L$8:$L$1000="B")*($M$8:$M$1000=1))-SUMPRODUCT(($L$8:$L$1000="B")*($M$8:$M$1000=1)*($A$8:$A$1000="登録無"))</f>
        <v>0</v>
      </c>
      <c r="U12" s="35">
        <v>9000</v>
      </c>
      <c r="V12" s="266">
        <f>T12*U12</f>
        <v>0</v>
      </c>
      <c r="W12" s="266"/>
    </row>
    <row r="13" spans="1:23">
      <c r="A13" s="166"/>
      <c r="B13" s="118"/>
      <c r="C13" s="118"/>
      <c r="D13" s="119"/>
      <c r="E13" s="118"/>
      <c r="F13" s="118"/>
      <c r="G13" s="120"/>
      <c r="H13" s="121"/>
      <c r="I13" s="221" t="str">
        <f>IF(ISBLANK(H13),"",DATEDIF(H13,データ!$C$3,"Y"))</f>
        <v/>
      </c>
      <c r="J13" s="122"/>
      <c r="K13" s="122"/>
      <c r="L13" s="123"/>
      <c r="M13" s="124"/>
      <c r="Q13" s="268"/>
      <c r="R13" s="102" t="s">
        <v>78</v>
      </c>
      <c r="S13" s="102" t="s">
        <v>100</v>
      </c>
      <c r="T13" s="23">
        <f>SUMPRODUCT(($L$8:$L$1000="B")*($M$8:$M$1000=2))-SUMPRODUCT(($L$8:$L$1000="B")*($M$8:$M$1000=2)*($A$8:$A$1000="登録無"))</f>
        <v>0</v>
      </c>
      <c r="U13" s="24">
        <v>9000</v>
      </c>
      <c r="V13" s="264">
        <f t="shared" ref="V13:V24" si="0">T13*U13</f>
        <v>0</v>
      </c>
      <c r="W13" s="264"/>
    </row>
    <row r="14" spans="1:23">
      <c r="A14" s="166"/>
      <c r="B14" s="118"/>
      <c r="C14" s="118"/>
      <c r="D14" s="119"/>
      <c r="E14" s="118"/>
      <c r="F14" s="118"/>
      <c r="G14" s="120"/>
      <c r="H14" s="121"/>
      <c r="I14" s="221" t="str">
        <f>IF(ISBLANK(H14),"",DATEDIF(H14,データ!$C$3,"Y"))</f>
        <v/>
      </c>
      <c r="J14" s="122"/>
      <c r="K14" s="122"/>
      <c r="L14" s="123"/>
      <c r="M14" s="124"/>
      <c r="Q14" s="268"/>
      <c r="R14" s="102" t="s">
        <v>57</v>
      </c>
      <c r="S14" s="102" t="s">
        <v>101</v>
      </c>
      <c r="T14" s="23">
        <f>SUMPRODUCT(($L$8:$L$1000="B")*($M$8:$M$1000=3))-SUMPRODUCT(($L$8:$L$1000="B")*($M$8:$M$1000=3)*($A$8:$A$1000="登録無"))</f>
        <v>0</v>
      </c>
      <c r="U14" s="24">
        <v>7000</v>
      </c>
      <c r="V14" s="264">
        <f t="shared" si="0"/>
        <v>0</v>
      </c>
      <c r="W14" s="264"/>
    </row>
    <row r="15" spans="1:23">
      <c r="A15" s="166"/>
      <c r="B15" s="118"/>
      <c r="C15" s="118"/>
      <c r="D15" s="119"/>
      <c r="E15" s="118"/>
      <c r="F15" s="118"/>
      <c r="G15" s="120"/>
      <c r="H15" s="121"/>
      <c r="I15" s="221" t="str">
        <f>IF(ISBLANK(H15),"",DATEDIF(H15,データ!$C$3,"Y"))</f>
        <v/>
      </c>
      <c r="J15" s="122"/>
      <c r="K15" s="122"/>
      <c r="L15" s="123"/>
      <c r="M15" s="124"/>
      <c r="Q15" s="269"/>
      <c r="R15" s="104" t="s">
        <v>58</v>
      </c>
      <c r="S15" s="104" t="s">
        <v>102</v>
      </c>
      <c r="T15" s="36">
        <f>SUMPRODUCT(($L$8:$L$1000="B")*($M$8:$M$1000=4))-SUMPRODUCT(($L$8:$L$1000="B")*($M$8:$M$1000=4)*($A$8:$A$1000="登録無"))</f>
        <v>0</v>
      </c>
      <c r="U15" s="37">
        <v>5000</v>
      </c>
      <c r="V15" s="270">
        <f t="shared" si="0"/>
        <v>0</v>
      </c>
      <c r="W15" s="270"/>
    </row>
    <row r="16" spans="1:23">
      <c r="A16" s="166"/>
      <c r="B16" s="118"/>
      <c r="C16" s="118"/>
      <c r="D16" s="119"/>
      <c r="E16" s="118"/>
      <c r="F16" s="118"/>
      <c r="G16" s="120"/>
      <c r="H16" s="121"/>
      <c r="I16" s="221" t="str">
        <f>IF(ISBLANK(H16),"",DATEDIF(H16,データ!$C$3,"Y"))</f>
        <v/>
      </c>
      <c r="J16" s="122"/>
      <c r="K16" s="122"/>
      <c r="L16" s="123"/>
      <c r="M16" s="124"/>
      <c r="Q16" s="267" t="s">
        <v>103</v>
      </c>
      <c r="R16" s="103" t="s">
        <v>77</v>
      </c>
      <c r="S16" s="103" t="s">
        <v>150</v>
      </c>
      <c r="T16" s="34">
        <f>SUMPRODUCT(($L$8:$L$1000="F")*($M$8:$M$1000=1))-SUMPRODUCT(($L$8:$L$1000="F")*($M$8:$M$1000=1)*($A$8:$A$1000="登録無"))</f>
        <v>0</v>
      </c>
      <c r="U16" s="35">
        <v>6000</v>
      </c>
      <c r="V16" s="266">
        <f t="shared" si="0"/>
        <v>0</v>
      </c>
      <c r="W16" s="266"/>
    </row>
    <row r="17" spans="1:23">
      <c r="A17" s="166"/>
      <c r="B17" s="118"/>
      <c r="C17" s="118"/>
      <c r="D17" s="119"/>
      <c r="E17" s="118"/>
      <c r="F17" s="118"/>
      <c r="G17" s="120"/>
      <c r="H17" s="121"/>
      <c r="I17" s="221" t="str">
        <f>IF(ISBLANK(H17),"",DATEDIF(H17,データ!$C$3,"Y"))</f>
        <v/>
      </c>
      <c r="J17" s="122"/>
      <c r="K17" s="122"/>
      <c r="L17" s="123"/>
      <c r="M17" s="124"/>
      <c r="Q17" s="268"/>
      <c r="R17" s="102" t="s">
        <v>78</v>
      </c>
      <c r="S17" s="102" t="s">
        <v>151</v>
      </c>
      <c r="T17" s="23">
        <f>SUMPRODUCT(($L$8:$L$1000="F")*($M$8:$M$1000=2))-SUMPRODUCT(($L$8:$L$1000="F")*($M$8:$M$1000=2)*($A$8:$A$1000="登録無"))</f>
        <v>0</v>
      </c>
      <c r="U17" s="24">
        <v>6000</v>
      </c>
      <c r="V17" s="264">
        <f t="shared" si="0"/>
        <v>0</v>
      </c>
      <c r="W17" s="264"/>
    </row>
    <row r="18" spans="1:23">
      <c r="A18" s="166"/>
      <c r="B18" s="118"/>
      <c r="C18" s="118"/>
      <c r="D18" s="119"/>
      <c r="E18" s="118"/>
      <c r="F18" s="118"/>
      <c r="G18" s="120"/>
      <c r="H18" s="121"/>
      <c r="I18" s="221" t="str">
        <f>IF(ISBLANK(H18),"",DATEDIF(H18,データ!$C$3,"Y"))</f>
        <v/>
      </c>
      <c r="J18" s="122"/>
      <c r="K18" s="122"/>
      <c r="L18" s="123"/>
      <c r="M18" s="124"/>
      <c r="Q18" s="268"/>
      <c r="R18" s="102" t="s">
        <v>57</v>
      </c>
      <c r="S18" s="102" t="s">
        <v>152</v>
      </c>
      <c r="T18" s="23">
        <f>SUMPRODUCT(($L$8:$L$1000="F")*($M$8:$M$1000=3))-SUMPRODUCT(($L$8:$L$1000="F")*($M$8:$M$1000=3)*($A$8:$A$1000="登録無"))</f>
        <v>0</v>
      </c>
      <c r="U18" s="24">
        <v>5000</v>
      </c>
      <c r="V18" s="264">
        <f t="shared" si="0"/>
        <v>0</v>
      </c>
      <c r="W18" s="264"/>
    </row>
    <row r="19" spans="1:23">
      <c r="A19" s="166"/>
      <c r="B19" s="118"/>
      <c r="C19" s="118"/>
      <c r="D19" s="119"/>
      <c r="E19" s="118"/>
      <c r="F19" s="118"/>
      <c r="G19" s="120"/>
      <c r="H19" s="121"/>
      <c r="I19" s="221" t="str">
        <f>IF(ISBLANK(H19),"",DATEDIF(H19,データ!$C$3,"Y"))</f>
        <v/>
      </c>
      <c r="J19" s="122"/>
      <c r="K19" s="122"/>
      <c r="L19" s="123"/>
      <c r="M19" s="124"/>
      <c r="Q19" s="269"/>
      <c r="R19" s="104" t="s">
        <v>58</v>
      </c>
      <c r="S19" s="104" t="s">
        <v>153</v>
      </c>
      <c r="T19" s="36">
        <f>SUMPRODUCT(($L$8:$L$1000="F")*($M$8:$M$1000=4))-SUMPRODUCT(($L$8:$L$1000="F")*($M$8:$M$1000=4)*($A$8:$A$1000="登録無"))</f>
        <v>0</v>
      </c>
      <c r="U19" s="37">
        <v>4000</v>
      </c>
      <c r="V19" s="270">
        <f t="shared" si="0"/>
        <v>0</v>
      </c>
      <c r="W19" s="270"/>
    </row>
    <row r="20" spans="1:23">
      <c r="A20" s="166"/>
      <c r="B20" s="118"/>
      <c r="C20" s="118"/>
      <c r="D20" s="119"/>
      <c r="E20" s="118"/>
      <c r="F20" s="118"/>
      <c r="G20" s="120"/>
      <c r="H20" s="121"/>
      <c r="I20" s="221" t="str">
        <f>IF(ISBLANK(H20),"",DATEDIF(H20,データ!$C$3,"Y"))</f>
        <v/>
      </c>
      <c r="J20" s="122"/>
      <c r="K20" s="122"/>
      <c r="L20" s="123"/>
      <c r="M20" s="124"/>
      <c r="Q20" s="267" t="s">
        <v>61</v>
      </c>
      <c r="R20" s="103" t="s">
        <v>77</v>
      </c>
      <c r="S20" s="103" t="s">
        <v>154</v>
      </c>
      <c r="T20" s="34">
        <f>SUMPRODUCT(($L$8:$L$1000="N")*($M$8:$M$1000=1))-SUMPRODUCT(($L$8:$L$1000="N")*($M$8:$M$1000=1)*($A$8:$A$1000="登録無"))</f>
        <v>0</v>
      </c>
      <c r="U20" s="35">
        <v>4000</v>
      </c>
      <c r="V20" s="266">
        <f t="shared" si="0"/>
        <v>0</v>
      </c>
      <c r="W20" s="266"/>
    </row>
    <row r="21" spans="1:23">
      <c r="A21" s="166"/>
      <c r="B21" s="118"/>
      <c r="C21" s="118"/>
      <c r="D21" s="119"/>
      <c r="E21" s="118"/>
      <c r="F21" s="118"/>
      <c r="G21" s="120"/>
      <c r="H21" s="121"/>
      <c r="I21" s="221" t="str">
        <f>IF(ISBLANK(H21),"",DATEDIF(H21,データ!$C$3,"Y"))</f>
        <v/>
      </c>
      <c r="J21" s="122"/>
      <c r="K21" s="122"/>
      <c r="L21" s="123"/>
      <c r="M21" s="124"/>
      <c r="Q21" s="268"/>
      <c r="R21" s="102" t="s">
        <v>78</v>
      </c>
      <c r="S21" s="102" t="s">
        <v>155</v>
      </c>
      <c r="T21" s="23">
        <f>SUMPRODUCT(($L$8:$L$1000="N")*($M$8:$M$1000=2))-SUMPRODUCT(($L$8:$L$1000="N")*($M$8:$M$1000=2)*($A$8:$A$1000="登録無"))</f>
        <v>0</v>
      </c>
      <c r="U21" s="24">
        <v>4000</v>
      </c>
      <c r="V21" s="264">
        <f t="shared" si="0"/>
        <v>0</v>
      </c>
      <c r="W21" s="264"/>
    </row>
    <row r="22" spans="1:23">
      <c r="A22" s="166"/>
      <c r="B22" s="118"/>
      <c r="C22" s="118"/>
      <c r="D22" s="119"/>
      <c r="E22" s="118"/>
      <c r="F22" s="118"/>
      <c r="G22" s="120"/>
      <c r="H22" s="121"/>
      <c r="I22" s="221" t="str">
        <f>IF(ISBLANK(H22),"",DATEDIF(H22,データ!$C$3,"Y"))</f>
        <v/>
      </c>
      <c r="J22" s="122"/>
      <c r="K22" s="122"/>
      <c r="L22" s="123"/>
      <c r="M22" s="124"/>
      <c r="Q22" s="268"/>
      <c r="R22" s="102" t="s">
        <v>57</v>
      </c>
      <c r="S22" s="102" t="s">
        <v>156</v>
      </c>
      <c r="T22" s="23">
        <f>SUMPRODUCT(($L$8:$L$1000="N")*($M$8:$M$1000=3))-SUMPRODUCT(($L$8:$L$1000="N")*($M$8:$M$1000=3)*($A$8:$A$1000="登録無"))</f>
        <v>0</v>
      </c>
      <c r="U22" s="24">
        <v>3000</v>
      </c>
      <c r="V22" s="264">
        <f t="shared" si="0"/>
        <v>0</v>
      </c>
      <c r="W22" s="264"/>
    </row>
    <row r="23" spans="1:23">
      <c r="A23" s="166"/>
      <c r="B23" s="118"/>
      <c r="C23" s="118"/>
      <c r="D23" s="119"/>
      <c r="E23" s="118"/>
      <c r="F23" s="118"/>
      <c r="G23" s="120"/>
      <c r="H23" s="121"/>
      <c r="I23" s="221" t="str">
        <f>IF(ISBLANK(H23),"",DATEDIF(H23,データ!$C$3,"Y"))</f>
        <v/>
      </c>
      <c r="J23" s="122"/>
      <c r="K23" s="122"/>
      <c r="L23" s="123"/>
      <c r="M23" s="124"/>
      <c r="Q23" s="268"/>
      <c r="R23" s="102" t="s">
        <v>58</v>
      </c>
      <c r="S23" s="102" t="s">
        <v>157</v>
      </c>
      <c r="T23" s="23">
        <f>SUMPRODUCT(($L$8:$L$1000="N")*($M$8:$M$1000=4))-SUMPRODUCT(($L$8:$L$1000="N")*($M$8:$M$1000=4)*($A$8:$A$1000="登録無"))</f>
        <v>0</v>
      </c>
      <c r="U23" s="24">
        <v>2000</v>
      </c>
      <c r="V23" s="264">
        <f t="shared" si="0"/>
        <v>0</v>
      </c>
      <c r="W23" s="264"/>
    </row>
    <row r="24" spans="1:23" ht="14.25" thickBot="1">
      <c r="A24" s="166"/>
      <c r="B24" s="118"/>
      <c r="C24" s="118"/>
      <c r="D24" s="119"/>
      <c r="E24" s="118"/>
      <c r="F24" s="118"/>
      <c r="G24" s="120"/>
      <c r="H24" s="121"/>
      <c r="I24" s="221" t="str">
        <f>IF(ISBLANK(H24),"",DATEDIF(H24,データ!$C$3,"Y"))</f>
        <v/>
      </c>
      <c r="J24" s="122"/>
      <c r="K24" s="122"/>
      <c r="L24" s="123"/>
      <c r="M24" s="124"/>
      <c r="Q24" s="269"/>
      <c r="R24" s="104" t="s">
        <v>59</v>
      </c>
      <c r="S24" s="38" t="s">
        <v>158</v>
      </c>
      <c r="T24" s="39">
        <f>SUMPRODUCT(($L$8:$L$1000="N")*($M$8:$M$1000=5))-SUMPRODUCT(($L$8:$L$1000="N")*($M$8:$M$1000=5)*($A$8:$A$1000="登録無"))</f>
        <v>0</v>
      </c>
      <c r="U24" s="42">
        <v>1000</v>
      </c>
      <c r="V24" s="265">
        <f t="shared" si="0"/>
        <v>0</v>
      </c>
      <c r="W24" s="265"/>
    </row>
    <row r="25" spans="1:23" ht="14.25" thickBot="1">
      <c r="A25" s="166"/>
      <c r="B25" s="118"/>
      <c r="C25" s="118"/>
      <c r="D25" s="119"/>
      <c r="E25" s="118"/>
      <c r="F25" s="118"/>
      <c r="G25" s="120"/>
      <c r="H25" s="121"/>
      <c r="I25" s="221" t="str">
        <f>IF(ISBLANK(H25),"",DATEDIF(H25,データ!$C$3,"Y"))</f>
        <v/>
      </c>
      <c r="J25" s="122"/>
      <c r="K25" s="122"/>
      <c r="L25" s="123"/>
      <c r="M25" s="124"/>
      <c r="Q25" s="105"/>
      <c r="R25" s="105"/>
      <c r="S25" s="40" t="s">
        <v>161</v>
      </c>
      <c r="T25" s="41">
        <f>SUM(T12:T24)</f>
        <v>0</v>
      </c>
      <c r="U25" s="43" t="s">
        <v>162</v>
      </c>
      <c r="V25" s="258">
        <f>SUM(V12:W24)</f>
        <v>0</v>
      </c>
      <c r="W25" s="259"/>
    </row>
    <row r="26" spans="1:23">
      <c r="A26" s="166"/>
      <c r="B26" s="118"/>
      <c r="C26" s="118"/>
      <c r="D26" s="119"/>
      <c r="E26" s="118"/>
      <c r="F26" s="118"/>
      <c r="G26" s="120"/>
      <c r="H26" s="121"/>
      <c r="I26" s="221" t="str">
        <f>IF(ISBLANK(H26),"",DATEDIF(H26,データ!$C$3,"Y"))</f>
        <v/>
      </c>
      <c r="J26" s="122"/>
      <c r="K26" s="122"/>
      <c r="L26" s="123"/>
      <c r="M26" s="124"/>
    </row>
    <row r="27" spans="1:23">
      <c r="A27" s="166"/>
      <c r="B27" s="118"/>
      <c r="C27" s="118"/>
      <c r="D27" s="119"/>
      <c r="E27" s="118"/>
      <c r="F27" s="118"/>
      <c r="G27" s="120"/>
      <c r="H27" s="121"/>
      <c r="I27" s="221" t="str">
        <f>IF(ISBLANK(H27),"",DATEDIF(H27,データ!$C$3,"Y"))</f>
        <v/>
      </c>
      <c r="J27" s="122"/>
      <c r="K27" s="122"/>
      <c r="L27" s="123"/>
      <c r="M27" s="124"/>
    </row>
    <row r="28" spans="1:23">
      <c r="A28" s="166"/>
      <c r="B28" s="118"/>
      <c r="C28" s="118"/>
      <c r="D28" s="119"/>
      <c r="E28" s="118"/>
      <c r="F28" s="118"/>
      <c r="G28" s="120"/>
      <c r="H28" s="121"/>
      <c r="I28" s="221" t="str">
        <f>IF(ISBLANK(H28),"",DATEDIF(H28,データ!$C$3,"Y"))</f>
        <v/>
      </c>
      <c r="J28" s="122"/>
      <c r="K28" s="122"/>
      <c r="L28" s="123"/>
      <c r="M28" s="124"/>
    </row>
    <row r="29" spans="1:23">
      <c r="A29" s="166"/>
      <c r="B29" s="118"/>
      <c r="C29" s="118"/>
      <c r="D29" s="119"/>
      <c r="E29" s="118"/>
      <c r="F29" s="118"/>
      <c r="G29" s="120"/>
      <c r="H29" s="121"/>
      <c r="I29" s="221" t="str">
        <f>IF(ISBLANK(H29),"",DATEDIF(H29,データ!$C$3,"Y"))</f>
        <v/>
      </c>
      <c r="J29" s="122"/>
      <c r="K29" s="122"/>
      <c r="L29" s="123"/>
      <c r="M29" s="124"/>
    </row>
    <row r="30" spans="1:23">
      <c r="A30" s="166"/>
      <c r="B30" s="118"/>
      <c r="C30" s="118"/>
      <c r="D30" s="119"/>
      <c r="E30" s="118"/>
      <c r="F30" s="118"/>
      <c r="G30" s="120"/>
      <c r="H30" s="121"/>
      <c r="I30" s="221" t="str">
        <f>IF(ISBLANK(H30),"",DATEDIF(H30,データ!$C$3,"Y"))</f>
        <v/>
      </c>
      <c r="J30" s="122"/>
      <c r="K30" s="122"/>
      <c r="L30" s="123"/>
      <c r="M30" s="124"/>
    </row>
    <row r="31" spans="1:23">
      <c r="A31" s="166"/>
      <c r="B31" s="118"/>
      <c r="C31" s="118"/>
      <c r="D31" s="119"/>
      <c r="E31" s="118"/>
      <c r="F31" s="118"/>
      <c r="G31" s="120"/>
      <c r="H31" s="121"/>
      <c r="I31" s="221" t="str">
        <f>IF(ISBLANK(H31),"",DATEDIF(H31,データ!$C$3,"Y"))</f>
        <v/>
      </c>
      <c r="J31" s="122"/>
      <c r="K31" s="122"/>
      <c r="L31" s="123"/>
      <c r="M31" s="124"/>
    </row>
    <row r="32" spans="1:23">
      <c r="A32" s="166"/>
      <c r="B32" s="118"/>
      <c r="C32" s="118"/>
      <c r="D32" s="119"/>
      <c r="E32" s="118"/>
      <c r="F32" s="118"/>
      <c r="G32" s="120"/>
      <c r="H32" s="121"/>
      <c r="I32" s="221" t="str">
        <f>IF(ISBLANK(H32),"",DATEDIF(H32,データ!$C$3,"Y"))</f>
        <v/>
      </c>
      <c r="J32" s="122"/>
      <c r="K32" s="122"/>
      <c r="L32" s="123"/>
      <c r="M32" s="124"/>
    </row>
    <row r="33" spans="1:13">
      <c r="A33" s="166"/>
      <c r="B33" s="118"/>
      <c r="C33" s="118"/>
      <c r="D33" s="119"/>
      <c r="E33" s="118"/>
      <c r="F33" s="118"/>
      <c r="G33" s="120"/>
      <c r="H33" s="121"/>
      <c r="I33" s="221" t="str">
        <f>IF(ISBLANK(H33),"",DATEDIF(H33,データ!$C$3,"Y"))</f>
        <v/>
      </c>
      <c r="J33" s="122"/>
      <c r="K33" s="122"/>
      <c r="L33" s="123"/>
      <c r="M33" s="124"/>
    </row>
    <row r="34" spans="1:13">
      <c r="A34" s="166"/>
      <c r="B34" s="118"/>
      <c r="C34" s="118"/>
      <c r="D34" s="119"/>
      <c r="E34" s="118"/>
      <c r="F34" s="118"/>
      <c r="G34" s="120"/>
      <c r="H34" s="121"/>
      <c r="I34" s="221" t="str">
        <f>IF(ISBLANK(H34),"",DATEDIF(H34,データ!$C$3,"Y"))</f>
        <v/>
      </c>
      <c r="J34" s="122"/>
      <c r="K34" s="122"/>
      <c r="L34" s="123"/>
      <c r="M34" s="124"/>
    </row>
    <row r="35" spans="1:13">
      <c r="A35" s="166"/>
      <c r="B35" s="118"/>
      <c r="C35" s="118"/>
      <c r="D35" s="119"/>
      <c r="E35" s="118"/>
      <c r="F35" s="118"/>
      <c r="G35" s="120"/>
      <c r="H35" s="121"/>
      <c r="I35" s="221" t="str">
        <f>IF(ISBLANK(H35),"",DATEDIF(H35,データ!$C$3,"Y"))</f>
        <v/>
      </c>
      <c r="J35" s="122"/>
      <c r="K35" s="122"/>
      <c r="L35" s="123"/>
      <c r="M35" s="124"/>
    </row>
    <row r="36" spans="1:13">
      <c r="A36" s="166"/>
      <c r="B36" s="118"/>
      <c r="C36" s="118"/>
      <c r="D36" s="119"/>
      <c r="E36" s="118"/>
      <c r="F36" s="118"/>
      <c r="G36" s="120"/>
      <c r="H36" s="121"/>
      <c r="I36" s="221" t="str">
        <f>IF(ISBLANK(H36),"",DATEDIF(H36,データ!$C$3,"Y"))</f>
        <v/>
      </c>
      <c r="J36" s="122"/>
      <c r="K36" s="122"/>
      <c r="L36" s="123"/>
      <c r="M36" s="124"/>
    </row>
    <row r="37" spans="1:13">
      <c r="A37" s="166"/>
      <c r="B37" s="118"/>
      <c r="C37" s="118"/>
      <c r="D37" s="119"/>
      <c r="E37" s="118"/>
      <c r="F37" s="118"/>
      <c r="G37" s="120"/>
      <c r="H37" s="121"/>
      <c r="I37" s="221" t="str">
        <f>IF(ISBLANK(H37),"",DATEDIF(H37,データ!$C$3,"Y"))</f>
        <v/>
      </c>
      <c r="J37" s="122"/>
      <c r="K37" s="122"/>
      <c r="L37" s="123"/>
      <c r="M37" s="124"/>
    </row>
    <row r="38" spans="1:13">
      <c r="A38" s="166"/>
      <c r="B38" s="118"/>
      <c r="C38" s="118"/>
      <c r="D38" s="119"/>
      <c r="E38" s="118"/>
      <c r="F38" s="118"/>
      <c r="G38" s="120"/>
      <c r="H38" s="121"/>
      <c r="I38" s="221" t="str">
        <f>IF(ISBLANK(H38),"",DATEDIF(H38,データ!$C$3,"Y"))</f>
        <v/>
      </c>
      <c r="J38" s="122"/>
      <c r="K38" s="122"/>
      <c r="L38" s="123"/>
      <c r="M38" s="124"/>
    </row>
    <row r="39" spans="1:13">
      <c r="A39" s="166"/>
      <c r="B39" s="118"/>
      <c r="C39" s="118"/>
      <c r="D39" s="119"/>
      <c r="E39" s="118"/>
      <c r="F39" s="118"/>
      <c r="G39" s="120"/>
      <c r="H39" s="121"/>
      <c r="I39" s="221" t="str">
        <f>IF(ISBLANK(H39),"",DATEDIF(H39,データ!$C$3,"Y"))</f>
        <v/>
      </c>
      <c r="J39" s="122"/>
      <c r="K39" s="122"/>
      <c r="L39" s="123"/>
      <c r="M39" s="124"/>
    </row>
    <row r="40" spans="1:13">
      <c r="A40" s="166"/>
      <c r="B40" s="118"/>
      <c r="C40" s="118"/>
      <c r="D40" s="119"/>
      <c r="E40" s="118"/>
      <c r="F40" s="118"/>
      <c r="G40" s="120"/>
      <c r="H40" s="121"/>
      <c r="I40" s="221" t="str">
        <f>IF(ISBLANK(H40),"",DATEDIF(H40,データ!$C$3,"Y"))</f>
        <v/>
      </c>
      <c r="J40" s="122"/>
      <c r="K40" s="122"/>
      <c r="L40" s="123"/>
      <c r="M40" s="124"/>
    </row>
    <row r="41" spans="1:13">
      <c r="A41" s="166"/>
      <c r="B41" s="118"/>
      <c r="C41" s="118"/>
      <c r="D41" s="119"/>
      <c r="E41" s="118"/>
      <c r="F41" s="118"/>
      <c r="G41" s="120"/>
      <c r="H41" s="121"/>
      <c r="I41" s="221" t="str">
        <f>IF(ISBLANK(H41),"",DATEDIF(H41,データ!$C$3,"Y"))</f>
        <v/>
      </c>
      <c r="J41" s="122"/>
      <c r="K41" s="122"/>
      <c r="L41" s="123"/>
      <c r="M41" s="124"/>
    </row>
    <row r="42" spans="1:13">
      <c r="A42" s="166"/>
      <c r="B42" s="118"/>
      <c r="C42" s="118"/>
      <c r="D42" s="119"/>
      <c r="E42" s="118"/>
      <c r="F42" s="118"/>
      <c r="G42" s="120"/>
      <c r="H42" s="121"/>
      <c r="I42" s="221" t="str">
        <f>IF(ISBLANK(H42),"",DATEDIF(H42,データ!$C$3,"Y"))</f>
        <v/>
      </c>
      <c r="J42" s="122"/>
      <c r="K42" s="122"/>
      <c r="L42" s="123"/>
      <c r="M42" s="124"/>
    </row>
    <row r="43" spans="1:13">
      <c r="A43" s="166"/>
      <c r="B43" s="118"/>
      <c r="C43" s="118"/>
      <c r="D43" s="119"/>
      <c r="E43" s="118"/>
      <c r="F43" s="118"/>
      <c r="G43" s="120"/>
      <c r="H43" s="121"/>
      <c r="I43" s="221" t="str">
        <f>IF(ISBLANK(H43),"",DATEDIF(H43,データ!$C$3,"Y"))</f>
        <v/>
      </c>
      <c r="J43" s="122"/>
      <c r="K43" s="122"/>
      <c r="L43" s="123"/>
      <c r="M43" s="124"/>
    </row>
    <row r="44" spans="1:13">
      <c r="A44" s="166"/>
      <c r="B44" s="118"/>
      <c r="C44" s="118"/>
      <c r="D44" s="119"/>
      <c r="E44" s="118"/>
      <c r="F44" s="118"/>
      <c r="G44" s="120"/>
      <c r="H44" s="121"/>
      <c r="I44" s="221" t="str">
        <f>IF(ISBLANK(H44),"",DATEDIF(H44,データ!$C$3,"Y"))</f>
        <v/>
      </c>
      <c r="J44" s="122"/>
      <c r="K44" s="122"/>
      <c r="L44" s="123"/>
      <c r="M44" s="124"/>
    </row>
    <row r="45" spans="1:13">
      <c r="A45" s="166"/>
      <c r="B45" s="118"/>
      <c r="C45" s="118"/>
      <c r="D45" s="119"/>
      <c r="E45" s="118"/>
      <c r="F45" s="118"/>
      <c r="G45" s="120"/>
      <c r="H45" s="121"/>
      <c r="I45" s="221" t="str">
        <f>IF(ISBLANK(H45),"",DATEDIF(H45,データ!$C$3,"Y"))</f>
        <v/>
      </c>
      <c r="J45" s="122"/>
      <c r="K45" s="122"/>
      <c r="L45" s="123"/>
      <c r="M45" s="124"/>
    </row>
    <row r="46" spans="1:13">
      <c r="A46" s="166"/>
      <c r="B46" s="118"/>
      <c r="C46" s="118"/>
      <c r="D46" s="119"/>
      <c r="E46" s="118"/>
      <c r="F46" s="118"/>
      <c r="G46" s="120"/>
      <c r="H46" s="121"/>
      <c r="I46" s="221" t="str">
        <f>IF(ISBLANK(H46),"",DATEDIF(H46,データ!$C$3,"Y"))</f>
        <v/>
      </c>
      <c r="J46" s="122"/>
      <c r="K46" s="122"/>
      <c r="L46" s="123"/>
      <c r="M46" s="124"/>
    </row>
    <row r="47" spans="1:13">
      <c r="A47" s="166"/>
      <c r="B47" s="118"/>
      <c r="C47" s="118"/>
      <c r="D47" s="119"/>
      <c r="E47" s="118"/>
      <c r="F47" s="118"/>
      <c r="G47" s="120"/>
      <c r="H47" s="121"/>
      <c r="I47" s="221" t="str">
        <f>IF(ISBLANK(H47),"",DATEDIF(H47,データ!$C$3,"Y"))</f>
        <v/>
      </c>
      <c r="J47" s="122"/>
      <c r="K47" s="122"/>
      <c r="L47" s="123"/>
      <c r="M47" s="124"/>
    </row>
    <row r="48" spans="1:13">
      <c r="A48" s="166"/>
      <c r="B48" s="118"/>
      <c r="C48" s="118"/>
      <c r="D48" s="119"/>
      <c r="E48" s="118"/>
      <c r="F48" s="118"/>
      <c r="G48" s="120"/>
      <c r="H48" s="121"/>
      <c r="I48" s="221" t="str">
        <f>IF(ISBLANK(H48),"",DATEDIF(H48,データ!$C$3,"Y"))</f>
        <v/>
      </c>
      <c r="J48" s="122"/>
      <c r="K48" s="122"/>
      <c r="L48" s="123"/>
      <c r="M48" s="124"/>
    </row>
    <row r="49" spans="1:13">
      <c r="A49" s="166"/>
      <c r="B49" s="118"/>
      <c r="C49" s="118"/>
      <c r="D49" s="119"/>
      <c r="E49" s="118"/>
      <c r="F49" s="118"/>
      <c r="G49" s="120"/>
      <c r="H49" s="121"/>
      <c r="I49" s="221" t="str">
        <f>IF(ISBLANK(H49),"",DATEDIF(H49,データ!$C$3,"Y"))</f>
        <v/>
      </c>
      <c r="J49" s="122"/>
      <c r="K49" s="122"/>
      <c r="L49" s="123"/>
      <c r="M49" s="124"/>
    </row>
    <row r="50" spans="1:13">
      <c r="A50" s="166"/>
      <c r="B50" s="118"/>
      <c r="C50" s="118"/>
      <c r="D50" s="119"/>
      <c r="E50" s="118"/>
      <c r="F50" s="118"/>
      <c r="G50" s="120"/>
      <c r="H50" s="121"/>
      <c r="I50" s="221" t="str">
        <f>IF(ISBLANK(H50),"",DATEDIF(H50,データ!$C$3,"Y"))</f>
        <v/>
      </c>
      <c r="J50" s="122"/>
      <c r="K50" s="122"/>
      <c r="L50" s="123"/>
      <c r="M50" s="124"/>
    </row>
    <row r="51" spans="1:13">
      <c r="A51" s="166"/>
      <c r="B51" s="118"/>
      <c r="C51" s="118"/>
      <c r="D51" s="119"/>
      <c r="E51" s="118"/>
      <c r="F51" s="118"/>
      <c r="G51" s="120"/>
      <c r="H51" s="121"/>
      <c r="I51" s="221" t="str">
        <f>IF(ISBLANK(H51),"",DATEDIF(H51,データ!$C$3,"Y"))</f>
        <v/>
      </c>
      <c r="J51" s="122"/>
      <c r="K51" s="122"/>
      <c r="L51" s="123"/>
      <c r="M51" s="124"/>
    </row>
    <row r="52" spans="1:13">
      <c r="A52" s="166"/>
      <c r="B52" s="118"/>
      <c r="C52" s="118"/>
      <c r="D52" s="119"/>
      <c r="E52" s="118"/>
      <c r="F52" s="118"/>
      <c r="G52" s="120"/>
      <c r="H52" s="121"/>
      <c r="I52" s="221" t="str">
        <f>IF(ISBLANK(H52),"",DATEDIF(H52,データ!$C$3,"Y"))</f>
        <v/>
      </c>
      <c r="J52" s="122"/>
      <c r="K52" s="122"/>
      <c r="L52" s="123"/>
      <c r="M52" s="124"/>
    </row>
    <row r="53" spans="1:13">
      <c r="A53" s="166"/>
      <c r="B53" s="118"/>
      <c r="C53" s="118"/>
      <c r="D53" s="119"/>
      <c r="E53" s="118"/>
      <c r="F53" s="118"/>
      <c r="G53" s="120"/>
      <c r="H53" s="121"/>
      <c r="I53" s="221" t="str">
        <f>IF(ISBLANK(H53),"",DATEDIF(H53,データ!$C$3,"Y"))</f>
        <v/>
      </c>
      <c r="J53" s="122"/>
      <c r="K53" s="122"/>
      <c r="L53" s="123"/>
      <c r="M53" s="124"/>
    </row>
    <row r="54" spans="1:13">
      <c r="A54" s="166"/>
      <c r="B54" s="118"/>
      <c r="C54" s="118"/>
      <c r="D54" s="119"/>
      <c r="E54" s="118"/>
      <c r="F54" s="118"/>
      <c r="G54" s="120"/>
      <c r="H54" s="121"/>
      <c r="I54" s="221" t="str">
        <f>IF(ISBLANK(H54),"",DATEDIF(H54,データ!$C$3,"Y"))</f>
        <v/>
      </c>
      <c r="J54" s="122"/>
      <c r="K54" s="122"/>
      <c r="L54" s="123"/>
      <c r="M54" s="124"/>
    </row>
    <row r="55" spans="1:13">
      <c r="A55" s="166"/>
      <c r="B55" s="118"/>
      <c r="C55" s="118"/>
      <c r="D55" s="119"/>
      <c r="E55" s="118"/>
      <c r="F55" s="118"/>
      <c r="G55" s="120"/>
      <c r="H55" s="121"/>
      <c r="I55" s="221" t="str">
        <f>IF(ISBLANK(H55),"",DATEDIF(H55,データ!$C$3,"Y"))</f>
        <v/>
      </c>
      <c r="J55" s="122"/>
      <c r="K55" s="122"/>
      <c r="L55" s="123"/>
      <c r="M55" s="124"/>
    </row>
    <row r="56" spans="1:13">
      <c r="A56" s="166"/>
      <c r="B56" s="118"/>
      <c r="C56" s="118"/>
      <c r="D56" s="119"/>
      <c r="E56" s="118"/>
      <c r="F56" s="118"/>
      <c r="G56" s="120"/>
      <c r="H56" s="121"/>
      <c r="I56" s="221" t="str">
        <f>IF(ISBLANK(H56),"",DATEDIF(H56,データ!$C$3,"Y"))</f>
        <v/>
      </c>
      <c r="J56" s="122"/>
      <c r="K56" s="122"/>
      <c r="L56" s="123"/>
      <c r="M56" s="124"/>
    </row>
    <row r="57" spans="1:13">
      <c r="A57" s="166"/>
      <c r="B57" s="118"/>
      <c r="C57" s="118"/>
      <c r="D57" s="119"/>
      <c r="E57" s="118"/>
      <c r="F57" s="118"/>
      <c r="G57" s="120"/>
      <c r="H57" s="121"/>
      <c r="I57" s="221" t="str">
        <f>IF(ISBLANK(H57),"",DATEDIF(H57,データ!$C$3,"Y"))</f>
        <v/>
      </c>
      <c r="J57" s="122"/>
      <c r="K57" s="122"/>
      <c r="L57" s="123"/>
      <c r="M57" s="124"/>
    </row>
    <row r="58" spans="1:13">
      <c r="A58" s="166"/>
      <c r="B58" s="118"/>
      <c r="C58" s="118"/>
      <c r="D58" s="119"/>
      <c r="E58" s="118"/>
      <c r="F58" s="118"/>
      <c r="G58" s="120"/>
      <c r="H58" s="121"/>
      <c r="I58" s="221" t="str">
        <f>IF(ISBLANK(H58),"",DATEDIF(H58,データ!$C$3,"Y"))</f>
        <v/>
      </c>
      <c r="J58" s="122"/>
      <c r="K58" s="122"/>
      <c r="L58" s="123"/>
      <c r="M58" s="124"/>
    </row>
    <row r="59" spans="1:13">
      <c r="A59" s="166"/>
      <c r="B59" s="118"/>
      <c r="C59" s="118"/>
      <c r="D59" s="119"/>
      <c r="E59" s="118"/>
      <c r="F59" s="118"/>
      <c r="G59" s="120"/>
      <c r="H59" s="121"/>
      <c r="I59" s="221" t="str">
        <f>IF(ISBLANK(H59),"",DATEDIF(H59,データ!$C$3,"Y"))</f>
        <v/>
      </c>
      <c r="J59" s="122"/>
      <c r="K59" s="122"/>
      <c r="L59" s="123"/>
      <c r="M59" s="124"/>
    </row>
    <row r="60" spans="1:13">
      <c r="A60" s="166"/>
      <c r="B60" s="118"/>
      <c r="C60" s="118"/>
      <c r="D60" s="119"/>
      <c r="E60" s="118"/>
      <c r="F60" s="118"/>
      <c r="G60" s="120"/>
      <c r="H60" s="121"/>
      <c r="I60" s="221" t="str">
        <f>IF(ISBLANK(H60),"",DATEDIF(H60,データ!$C$3,"Y"))</f>
        <v/>
      </c>
      <c r="J60" s="122"/>
      <c r="K60" s="122"/>
      <c r="L60" s="123"/>
      <c r="M60" s="124"/>
    </row>
    <row r="61" spans="1:13">
      <c r="A61" s="166"/>
      <c r="B61" s="118"/>
      <c r="C61" s="118"/>
      <c r="D61" s="119"/>
      <c r="E61" s="118"/>
      <c r="F61" s="118"/>
      <c r="G61" s="120"/>
      <c r="H61" s="121"/>
      <c r="I61" s="221" t="str">
        <f>IF(ISBLANK(H61),"",DATEDIF(H61,データ!$C$3,"Y"))</f>
        <v/>
      </c>
      <c r="J61" s="122"/>
      <c r="K61" s="122"/>
      <c r="L61" s="123"/>
      <c r="M61" s="124"/>
    </row>
    <row r="62" spans="1:13">
      <c r="A62" s="166"/>
      <c r="B62" s="118"/>
      <c r="C62" s="118"/>
      <c r="D62" s="119"/>
      <c r="E62" s="118"/>
      <c r="F62" s="118"/>
      <c r="G62" s="120"/>
      <c r="H62" s="121"/>
      <c r="I62" s="221" t="str">
        <f>IF(ISBLANK(H62),"",DATEDIF(H62,データ!$C$3,"Y"))</f>
        <v/>
      </c>
      <c r="J62" s="122"/>
      <c r="K62" s="122"/>
      <c r="L62" s="123"/>
      <c r="M62" s="124"/>
    </row>
    <row r="63" spans="1:13">
      <c r="A63" s="166"/>
      <c r="B63" s="118"/>
      <c r="C63" s="118"/>
      <c r="D63" s="119"/>
      <c r="E63" s="118"/>
      <c r="F63" s="118"/>
      <c r="G63" s="120"/>
      <c r="H63" s="121"/>
      <c r="I63" s="221" t="str">
        <f>IF(ISBLANK(H63),"",DATEDIF(H63,データ!$C$3,"Y"))</f>
        <v/>
      </c>
      <c r="J63" s="122"/>
      <c r="K63" s="122"/>
      <c r="L63" s="123"/>
      <c r="M63" s="124"/>
    </row>
    <row r="64" spans="1:13">
      <c r="A64" s="166"/>
      <c r="B64" s="118"/>
      <c r="C64" s="118"/>
      <c r="D64" s="119"/>
      <c r="E64" s="118"/>
      <c r="F64" s="118"/>
      <c r="G64" s="120"/>
      <c r="H64" s="121"/>
      <c r="I64" s="221" t="str">
        <f>IF(ISBLANK(H64),"",DATEDIF(H64,データ!$C$3,"Y"))</f>
        <v/>
      </c>
      <c r="J64" s="122"/>
      <c r="K64" s="122"/>
      <c r="L64" s="123"/>
      <c r="M64" s="124"/>
    </row>
    <row r="65" spans="1:13">
      <c r="A65" s="166"/>
      <c r="B65" s="118"/>
      <c r="C65" s="118"/>
      <c r="D65" s="119"/>
      <c r="E65" s="118"/>
      <c r="F65" s="118"/>
      <c r="G65" s="120"/>
      <c r="H65" s="121"/>
      <c r="I65" s="221" t="str">
        <f>IF(ISBLANK(H65),"",DATEDIF(H65,データ!$C$3,"Y"))</f>
        <v/>
      </c>
      <c r="J65" s="122"/>
      <c r="K65" s="122"/>
      <c r="L65" s="123"/>
      <c r="M65" s="124"/>
    </row>
    <row r="66" spans="1:13">
      <c r="A66" s="166"/>
      <c r="B66" s="118"/>
      <c r="C66" s="118"/>
      <c r="D66" s="119"/>
      <c r="E66" s="118"/>
      <c r="F66" s="118"/>
      <c r="G66" s="120"/>
      <c r="H66" s="121"/>
      <c r="I66" s="221" t="str">
        <f>IF(ISBLANK(H66),"",DATEDIF(H66,データ!$C$3,"Y"))</f>
        <v/>
      </c>
      <c r="J66" s="122"/>
      <c r="K66" s="122"/>
      <c r="L66" s="123"/>
      <c r="M66" s="124"/>
    </row>
    <row r="67" spans="1:13">
      <c r="A67" s="166"/>
      <c r="B67" s="118"/>
      <c r="C67" s="118"/>
      <c r="D67" s="119"/>
      <c r="E67" s="118"/>
      <c r="F67" s="118"/>
      <c r="G67" s="120"/>
      <c r="H67" s="121"/>
      <c r="I67" s="221" t="str">
        <f>IF(ISBLANK(H67),"",DATEDIF(H67,データ!$C$3,"Y"))</f>
        <v/>
      </c>
      <c r="J67" s="122"/>
      <c r="K67" s="122"/>
      <c r="L67" s="123"/>
      <c r="M67" s="124"/>
    </row>
    <row r="68" spans="1:13">
      <c r="A68" s="166"/>
      <c r="B68" s="118"/>
      <c r="C68" s="118"/>
      <c r="D68" s="119"/>
      <c r="E68" s="118"/>
      <c r="F68" s="118"/>
      <c r="G68" s="120"/>
      <c r="H68" s="121"/>
      <c r="I68" s="221" t="str">
        <f>IF(ISBLANK(H68),"",DATEDIF(H68,データ!$C$3,"Y"))</f>
        <v/>
      </c>
      <c r="J68" s="122"/>
      <c r="K68" s="122"/>
      <c r="L68" s="123"/>
      <c r="M68" s="124"/>
    </row>
    <row r="69" spans="1:13">
      <c r="A69" s="166"/>
      <c r="B69" s="118"/>
      <c r="C69" s="118"/>
      <c r="D69" s="119"/>
      <c r="E69" s="118"/>
      <c r="F69" s="118"/>
      <c r="G69" s="120"/>
      <c r="H69" s="121"/>
      <c r="I69" s="221" t="str">
        <f>IF(ISBLANK(H69),"",DATEDIF(H69,データ!$C$3,"Y"))</f>
        <v/>
      </c>
      <c r="J69" s="122"/>
      <c r="K69" s="122"/>
      <c r="L69" s="123"/>
      <c r="M69" s="124"/>
    </row>
    <row r="70" spans="1:13">
      <c r="A70" s="166"/>
      <c r="B70" s="118"/>
      <c r="C70" s="118"/>
      <c r="D70" s="119"/>
      <c r="E70" s="118"/>
      <c r="F70" s="118"/>
      <c r="G70" s="120"/>
      <c r="H70" s="121"/>
      <c r="I70" s="221" t="str">
        <f>IF(ISBLANK(H70),"",DATEDIF(H70,データ!$C$3,"Y"))</f>
        <v/>
      </c>
      <c r="J70" s="122"/>
      <c r="K70" s="122"/>
      <c r="L70" s="123"/>
      <c r="M70" s="124"/>
    </row>
    <row r="71" spans="1:13">
      <c r="A71" s="166"/>
      <c r="B71" s="118"/>
      <c r="C71" s="118"/>
      <c r="D71" s="119"/>
      <c r="E71" s="118"/>
      <c r="F71" s="118"/>
      <c r="G71" s="120"/>
      <c r="H71" s="121"/>
      <c r="I71" s="221" t="str">
        <f>IF(ISBLANK(H71),"",DATEDIF(H71,データ!$C$3,"Y"))</f>
        <v/>
      </c>
      <c r="J71" s="122"/>
      <c r="K71" s="122"/>
      <c r="L71" s="123"/>
      <c r="M71" s="124"/>
    </row>
    <row r="72" spans="1:13">
      <c r="A72" s="166"/>
      <c r="B72" s="118"/>
      <c r="C72" s="118"/>
      <c r="D72" s="119"/>
      <c r="E72" s="118"/>
      <c r="F72" s="118"/>
      <c r="G72" s="120"/>
      <c r="H72" s="121"/>
      <c r="I72" s="221" t="str">
        <f>IF(ISBLANK(H72),"",DATEDIF(H72,データ!$C$3,"Y"))</f>
        <v/>
      </c>
      <c r="J72" s="122"/>
      <c r="K72" s="122"/>
      <c r="L72" s="123"/>
      <c r="M72" s="124"/>
    </row>
    <row r="73" spans="1:13">
      <c r="A73" s="166"/>
      <c r="B73" s="118"/>
      <c r="C73" s="118"/>
      <c r="D73" s="119"/>
      <c r="E73" s="118"/>
      <c r="F73" s="118"/>
      <c r="G73" s="120"/>
      <c r="H73" s="121"/>
      <c r="I73" s="221" t="str">
        <f>IF(ISBLANK(H73),"",DATEDIF(H73,データ!$C$3,"Y"))</f>
        <v/>
      </c>
      <c r="J73" s="122"/>
      <c r="K73" s="122"/>
      <c r="L73" s="123"/>
      <c r="M73" s="124"/>
    </row>
    <row r="74" spans="1:13">
      <c r="A74" s="166"/>
      <c r="B74" s="118"/>
      <c r="C74" s="118"/>
      <c r="D74" s="119"/>
      <c r="E74" s="118"/>
      <c r="F74" s="118"/>
      <c r="G74" s="120"/>
      <c r="H74" s="121"/>
      <c r="I74" s="221" t="str">
        <f>IF(ISBLANK(H74),"",DATEDIF(H74,データ!$C$3,"Y"))</f>
        <v/>
      </c>
      <c r="J74" s="122"/>
      <c r="K74" s="122"/>
      <c r="L74" s="123"/>
      <c r="M74" s="124"/>
    </row>
    <row r="75" spans="1:13">
      <c r="A75" s="166"/>
      <c r="B75" s="118"/>
      <c r="C75" s="118"/>
      <c r="D75" s="119"/>
      <c r="E75" s="118"/>
      <c r="F75" s="118"/>
      <c r="G75" s="120"/>
      <c r="H75" s="121"/>
      <c r="I75" s="221" t="str">
        <f>IF(ISBLANK(H75),"",DATEDIF(H75,データ!$C$3,"Y"))</f>
        <v/>
      </c>
      <c r="J75" s="122"/>
      <c r="K75" s="122"/>
      <c r="L75" s="123"/>
      <c r="M75" s="124"/>
    </row>
    <row r="76" spans="1:13">
      <c r="A76" s="166"/>
      <c r="B76" s="118"/>
      <c r="C76" s="118"/>
      <c r="D76" s="119"/>
      <c r="E76" s="118"/>
      <c r="F76" s="118"/>
      <c r="G76" s="120"/>
      <c r="H76" s="121"/>
      <c r="I76" s="221" t="str">
        <f>IF(ISBLANK(H76),"",DATEDIF(H76,データ!$C$3,"Y"))</f>
        <v/>
      </c>
      <c r="J76" s="122"/>
      <c r="K76" s="122"/>
      <c r="L76" s="123"/>
      <c r="M76" s="124"/>
    </row>
    <row r="77" spans="1:13">
      <c r="A77" s="166"/>
      <c r="B77" s="118"/>
      <c r="C77" s="118"/>
      <c r="D77" s="119"/>
      <c r="E77" s="118"/>
      <c r="F77" s="118"/>
      <c r="G77" s="120"/>
      <c r="H77" s="121"/>
      <c r="I77" s="221" t="str">
        <f>IF(ISBLANK(H77),"",DATEDIF(H77,データ!$C$3,"Y"))</f>
        <v/>
      </c>
      <c r="J77" s="122"/>
      <c r="K77" s="122"/>
      <c r="L77" s="123"/>
      <c r="M77" s="124"/>
    </row>
    <row r="78" spans="1:13">
      <c r="A78" s="166"/>
      <c r="B78" s="118"/>
      <c r="C78" s="118"/>
      <c r="D78" s="119"/>
      <c r="E78" s="118"/>
      <c r="F78" s="118"/>
      <c r="G78" s="120"/>
      <c r="H78" s="121"/>
      <c r="I78" s="221" t="str">
        <f>IF(ISBLANK(H78),"",DATEDIF(H78,データ!$C$3,"Y"))</f>
        <v/>
      </c>
      <c r="J78" s="122"/>
      <c r="K78" s="122"/>
      <c r="L78" s="123"/>
      <c r="M78" s="124"/>
    </row>
    <row r="79" spans="1:13">
      <c r="A79" s="166"/>
      <c r="B79" s="118"/>
      <c r="C79" s="118"/>
      <c r="D79" s="119"/>
      <c r="E79" s="118"/>
      <c r="F79" s="118"/>
      <c r="G79" s="120"/>
      <c r="H79" s="121"/>
      <c r="I79" s="221" t="str">
        <f>IF(ISBLANK(H79),"",DATEDIF(H79,データ!$C$3,"Y"))</f>
        <v/>
      </c>
      <c r="J79" s="122"/>
      <c r="K79" s="122"/>
      <c r="L79" s="123"/>
      <c r="M79" s="124"/>
    </row>
    <row r="80" spans="1:13">
      <c r="A80" s="166"/>
      <c r="B80" s="118"/>
      <c r="C80" s="118"/>
      <c r="D80" s="119"/>
      <c r="E80" s="118"/>
      <c r="F80" s="118"/>
      <c r="G80" s="120"/>
      <c r="H80" s="121"/>
      <c r="I80" s="221" t="str">
        <f>IF(ISBLANK(H80),"",DATEDIF(H80,データ!$C$3,"Y"))</f>
        <v/>
      </c>
      <c r="J80" s="122"/>
      <c r="K80" s="122"/>
      <c r="L80" s="123"/>
      <c r="M80" s="124"/>
    </row>
    <row r="81" spans="1:13">
      <c r="A81" s="166"/>
      <c r="B81" s="118"/>
      <c r="C81" s="118"/>
      <c r="D81" s="119"/>
      <c r="E81" s="118"/>
      <c r="F81" s="118"/>
      <c r="G81" s="120"/>
      <c r="H81" s="121"/>
      <c r="I81" s="221" t="str">
        <f>IF(ISBLANK(H81),"",DATEDIF(H81,データ!$C$3,"Y"))</f>
        <v/>
      </c>
      <c r="J81" s="122"/>
      <c r="K81" s="122"/>
      <c r="L81" s="123"/>
      <c r="M81" s="124"/>
    </row>
    <row r="82" spans="1:13">
      <c r="A82" s="166"/>
      <c r="B82" s="118"/>
      <c r="C82" s="118"/>
      <c r="D82" s="119"/>
      <c r="E82" s="118"/>
      <c r="F82" s="118"/>
      <c r="G82" s="120"/>
      <c r="H82" s="121"/>
      <c r="I82" s="221" t="str">
        <f>IF(ISBLANK(H82),"",DATEDIF(H82,データ!$C$3,"Y"))</f>
        <v/>
      </c>
      <c r="J82" s="122"/>
      <c r="K82" s="122"/>
      <c r="L82" s="123"/>
      <c r="M82" s="124"/>
    </row>
    <row r="83" spans="1:13">
      <c r="A83" s="166"/>
      <c r="B83" s="118"/>
      <c r="C83" s="118"/>
      <c r="D83" s="119"/>
      <c r="E83" s="118"/>
      <c r="F83" s="118"/>
      <c r="G83" s="120"/>
      <c r="H83" s="121"/>
      <c r="I83" s="221" t="str">
        <f>IF(ISBLANK(H83),"",DATEDIF(H83,データ!$C$3,"Y"))</f>
        <v/>
      </c>
      <c r="J83" s="122"/>
      <c r="K83" s="122"/>
      <c r="L83" s="123"/>
      <c r="M83" s="124"/>
    </row>
    <row r="84" spans="1:13">
      <c r="A84" s="166"/>
      <c r="B84" s="118"/>
      <c r="C84" s="118"/>
      <c r="D84" s="119"/>
      <c r="E84" s="118"/>
      <c r="F84" s="118"/>
      <c r="G84" s="120"/>
      <c r="H84" s="121"/>
      <c r="I84" s="221" t="str">
        <f>IF(ISBLANK(H84),"",DATEDIF(H84,データ!$C$3,"Y"))</f>
        <v/>
      </c>
      <c r="J84" s="122"/>
      <c r="K84" s="122"/>
      <c r="L84" s="123"/>
      <c r="M84" s="124"/>
    </row>
    <row r="85" spans="1:13">
      <c r="A85" s="166"/>
      <c r="B85" s="118"/>
      <c r="C85" s="118"/>
      <c r="D85" s="119"/>
      <c r="E85" s="118"/>
      <c r="F85" s="118"/>
      <c r="G85" s="120"/>
      <c r="H85" s="121"/>
      <c r="I85" s="221" t="str">
        <f>IF(ISBLANK(H85),"",DATEDIF(H85,データ!$C$3,"Y"))</f>
        <v/>
      </c>
      <c r="J85" s="122"/>
      <c r="K85" s="122"/>
      <c r="L85" s="123"/>
      <c r="M85" s="124"/>
    </row>
    <row r="86" spans="1:13">
      <c r="A86" s="166"/>
      <c r="B86" s="118"/>
      <c r="C86" s="118"/>
      <c r="D86" s="119"/>
      <c r="E86" s="118"/>
      <c r="F86" s="118"/>
      <c r="G86" s="120"/>
      <c r="H86" s="121"/>
      <c r="I86" s="221" t="str">
        <f>IF(ISBLANK(H86),"",DATEDIF(H86,データ!$C$3,"Y"))</f>
        <v/>
      </c>
      <c r="J86" s="122"/>
      <c r="K86" s="122"/>
      <c r="L86" s="123"/>
      <c r="M86" s="124"/>
    </row>
    <row r="87" spans="1:13">
      <c r="A87" s="166"/>
      <c r="B87" s="118"/>
      <c r="C87" s="118"/>
      <c r="D87" s="119"/>
      <c r="E87" s="118"/>
      <c r="F87" s="118"/>
      <c r="G87" s="120"/>
      <c r="H87" s="121"/>
      <c r="I87" s="221" t="str">
        <f>IF(ISBLANK(H87),"",DATEDIF(H87,データ!$C$3,"Y"))</f>
        <v/>
      </c>
      <c r="J87" s="122"/>
      <c r="K87" s="122"/>
      <c r="L87" s="123"/>
      <c r="M87" s="124"/>
    </row>
    <row r="88" spans="1:13">
      <c r="A88" s="166"/>
      <c r="B88" s="118"/>
      <c r="C88" s="118"/>
      <c r="D88" s="119"/>
      <c r="E88" s="118"/>
      <c r="F88" s="118"/>
      <c r="G88" s="120"/>
      <c r="H88" s="121"/>
      <c r="I88" s="221" t="str">
        <f>IF(ISBLANK(H88),"",DATEDIF(H88,データ!$C$3,"Y"))</f>
        <v/>
      </c>
      <c r="J88" s="122"/>
      <c r="K88" s="122"/>
      <c r="L88" s="123"/>
      <c r="M88" s="124"/>
    </row>
    <row r="89" spans="1:13">
      <c r="A89" s="166"/>
      <c r="B89" s="118"/>
      <c r="C89" s="118"/>
      <c r="D89" s="119"/>
      <c r="E89" s="118"/>
      <c r="F89" s="118"/>
      <c r="G89" s="120"/>
      <c r="H89" s="121"/>
      <c r="I89" s="221" t="str">
        <f>IF(ISBLANK(H89),"",DATEDIF(H89,データ!$C$3,"Y"))</f>
        <v/>
      </c>
      <c r="J89" s="122"/>
      <c r="K89" s="122"/>
      <c r="L89" s="123"/>
      <c r="M89" s="124"/>
    </row>
    <row r="90" spans="1:13">
      <c r="A90" s="166"/>
      <c r="B90" s="118"/>
      <c r="C90" s="118"/>
      <c r="D90" s="119"/>
      <c r="E90" s="118"/>
      <c r="F90" s="118"/>
      <c r="G90" s="120"/>
      <c r="H90" s="121"/>
      <c r="I90" s="221" t="str">
        <f>IF(ISBLANK(H90),"",DATEDIF(H90,データ!$C$3,"Y"))</f>
        <v/>
      </c>
      <c r="J90" s="122"/>
      <c r="K90" s="122"/>
      <c r="L90" s="123"/>
      <c r="M90" s="124"/>
    </row>
    <row r="91" spans="1:13">
      <c r="A91" s="166"/>
      <c r="B91" s="118"/>
      <c r="C91" s="118"/>
      <c r="D91" s="119"/>
      <c r="E91" s="118"/>
      <c r="F91" s="118"/>
      <c r="G91" s="120"/>
      <c r="H91" s="121"/>
      <c r="I91" s="221" t="str">
        <f>IF(ISBLANK(H91),"",DATEDIF(H91,データ!$C$3,"Y"))</f>
        <v/>
      </c>
      <c r="J91" s="122"/>
      <c r="K91" s="122"/>
      <c r="L91" s="123"/>
      <c r="M91" s="124"/>
    </row>
    <row r="92" spans="1:13">
      <c r="A92" s="166"/>
      <c r="B92" s="118"/>
      <c r="C92" s="118"/>
      <c r="D92" s="119"/>
      <c r="E92" s="118"/>
      <c r="F92" s="118"/>
      <c r="G92" s="120"/>
      <c r="H92" s="121"/>
      <c r="I92" s="221" t="str">
        <f>IF(ISBLANK(H92),"",DATEDIF(H92,データ!$C$3,"Y"))</f>
        <v/>
      </c>
      <c r="J92" s="122"/>
      <c r="K92" s="122"/>
      <c r="L92" s="123"/>
      <c r="M92" s="124"/>
    </row>
    <row r="93" spans="1:13">
      <c r="A93" s="166"/>
      <c r="B93" s="118"/>
      <c r="C93" s="118"/>
      <c r="D93" s="119"/>
      <c r="E93" s="118"/>
      <c r="F93" s="118"/>
      <c r="G93" s="120"/>
      <c r="H93" s="121"/>
      <c r="I93" s="221" t="str">
        <f>IF(ISBLANK(H93),"",DATEDIF(H93,データ!$C$3,"Y"))</f>
        <v/>
      </c>
      <c r="J93" s="122"/>
      <c r="K93" s="122"/>
      <c r="L93" s="123"/>
      <c r="M93" s="124"/>
    </row>
    <row r="94" spans="1:13">
      <c r="A94" s="166"/>
      <c r="B94" s="118"/>
      <c r="C94" s="118"/>
      <c r="D94" s="119"/>
      <c r="E94" s="118"/>
      <c r="F94" s="118"/>
      <c r="G94" s="120"/>
      <c r="H94" s="121"/>
      <c r="I94" s="221" t="str">
        <f>IF(ISBLANK(H94),"",DATEDIF(H94,データ!$C$3,"Y"))</f>
        <v/>
      </c>
      <c r="J94" s="122"/>
      <c r="K94" s="122"/>
      <c r="L94" s="123"/>
      <c r="M94" s="124"/>
    </row>
    <row r="95" spans="1:13">
      <c r="A95" s="166"/>
      <c r="B95" s="118"/>
      <c r="C95" s="118"/>
      <c r="D95" s="119"/>
      <c r="E95" s="118"/>
      <c r="F95" s="118"/>
      <c r="G95" s="120"/>
      <c r="H95" s="121"/>
      <c r="I95" s="221" t="str">
        <f>IF(ISBLANK(H95),"",DATEDIF(H95,データ!$C$3,"Y"))</f>
        <v/>
      </c>
      <c r="J95" s="122"/>
      <c r="K95" s="122"/>
      <c r="L95" s="123"/>
      <c r="M95" s="124"/>
    </row>
    <row r="96" spans="1:13">
      <c r="A96" s="166"/>
      <c r="B96" s="118"/>
      <c r="C96" s="118"/>
      <c r="D96" s="119"/>
      <c r="E96" s="118"/>
      <c r="F96" s="118"/>
      <c r="G96" s="120"/>
      <c r="H96" s="121"/>
      <c r="I96" s="221" t="str">
        <f>IF(ISBLANK(H96),"",DATEDIF(H96,データ!$C$3,"Y"))</f>
        <v/>
      </c>
      <c r="J96" s="122"/>
      <c r="K96" s="122"/>
      <c r="L96" s="123"/>
      <c r="M96" s="124"/>
    </row>
    <row r="97" spans="1:13">
      <c r="A97" s="166"/>
      <c r="B97" s="118"/>
      <c r="C97" s="118"/>
      <c r="D97" s="119"/>
      <c r="E97" s="118"/>
      <c r="F97" s="118"/>
      <c r="G97" s="120"/>
      <c r="H97" s="121"/>
      <c r="I97" s="221" t="str">
        <f>IF(ISBLANK(H97),"",DATEDIF(H97,データ!$C$3,"Y"))</f>
        <v/>
      </c>
      <c r="J97" s="122"/>
      <c r="K97" s="122"/>
      <c r="L97" s="123"/>
      <c r="M97" s="124"/>
    </row>
    <row r="98" spans="1:13">
      <c r="A98" s="166"/>
      <c r="B98" s="118"/>
      <c r="C98" s="118"/>
      <c r="D98" s="119"/>
      <c r="E98" s="118"/>
      <c r="F98" s="118"/>
      <c r="G98" s="120"/>
      <c r="H98" s="121"/>
      <c r="I98" s="221" t="str">
        <f>IF(ISBLANK(H98),"",DATEDIF(H98,データ!$C$3,"Y"))</f>
        <v/>
      </c>
      <c r="J98" s="122"/>
      <c r="K98" s="122"/>
      <c r="L98" s="123"/>
      <c r="M98" s="124"/>
    </row>
    <row r="99" spans="1:13">
      <c r="A99" s="166"/>
      <c r="B99" s="118"/>
      <c r="C99" s="118"/>
      <c r="D99" s="119"/>
      <c r="E99" s="118"/>
      <c r="F99" s="118"/>
      <c r="G99" s="120"/>
      <c r="H99" s="121"/>
      <c r="I99" s="221" t="str">
        <f>IF(ISBLANK(H99),"",DATEDIF(H99,データ!$C$3,"Y"))</f>
        <v/>
      </c>
      <c r="J99" s="122"/>
      <c r="K99" s="122"/>
      <c r="L99" s="123"/>
      <c r="M99" s="124"/>
    </row>
    <row r="100" spans="1:13">
      <c r="A100" s="166"/>
      <c r="B100" s="118"/>
      <c r="C100" s="118"/>
      <c r="D100" s="119"/>
      <c r="E100" s="118"/>
      <c r="F100" s="118"/>
      <c r="G100" s="120"/>
      <c r="H100" s="121"/>
      <c r="I100" s="221" t="str">
        <f>IF(ISBLANK(H100),"",DATEDIF(H100,データ!$C$3,"Y"))</f>
        <v/>
      </c>
      <c r="J100" s="122"/>
      <c r="K100" s="122"/>
      <c r="L100" s="123"/>
      <c r="M100" s="124"/>
    </row>
    <row r="101" spans="1:13">
      <c r="A101" s="166"/>
      <c r="B101" s="118"/>
      <c r="C101" s="118"/>
      <c r="D101" s="119"/>
      <c r="E101" s="118"/>
      <c r="F101" s="118"/>
      <c r="G101" s="120"/>
      <c r="H101" s="121"/>
      <c r="I101" s="221" t="str">
        <f>IF(ISBLANK(H101),"",DATEDIF(H101,データ!$C$3,"Y"))</f>
        <v/>
      </c>
      <c r="J101" s="122"/>
      <c r="K101" s="122"/>
      <c r="L101" s="123"/>
      <c r="M101" s="124"/>
    </row>
    <row r="102" spans="1:13">
      <c r="A102" s="166"/>
      <c r="B102" s="118"/>
      <c r="C102" s="118"/>
      <c r="D102" s="119"/>
      <c r="E102" s="118"/>
      <c r="F102" s="118"/>
      <c r="G102" s="120"/>
      <c r="H102" s="121"/>
      <c r="I102" s="221" t="str">
        <f>IF(ISBLANK(H102),"",DATEDIF(H102,データ!$C$3,"Y"))</f>
        <v/>
      </c>
      <c r="J102" s="122"/>
      <c r="K102" s="122"/>
      <c r="L102" s="123"/>
      <c r="M102" s="124"/>
    </row>
    <row r="103" spans="1:13">
      <c r="A103" s="166"/>
      <c r="B103" s="118"/>
      <c r="C103" s="118"/>
      <c r="D103" s="119"/>
      <c r="E103" s="118"/>
      <c r="F103" s="118"/>
      <c r="G103" s="120"/>
      <c r="H103" s="121"/>
      <c r="I103" s="221" t="str">
        <f>IF(ISBLANK(H103),"",DATEDIF(H103,データ!$C$3,"Y"))</f>
        <v/>
      </c>
      <c r="J103" s="122"/>
      <c r="K103" s="122"/>
      <c r="L103" s="123"/>
      <c r="M103" s="124"/>
    </row>
    <row r="104" spans="1:13">
      <c r="A104" s="166"/>
      <c r="B104" s="118"/>
      <c r="C104" s="118"/>
      <c r="D104" s="119"/>
      <c r="E104" s="118"/>
      <c r="F104" s="118"/>
      <c r="G104" s="120"/>
      <c r="H104" s="121"/>
      <c r="I104" s="221" t="str">
        <f>IF(ISBLANK(H104),"",DATEDIF(H104,データ!$C$3,"Y"))</f>
        <v/>
      </c>
      <c r="J104" s="122"/>
      <c r="K104" s="122"/>
      <c r="L104" s="123"/>
      <c r="M104" s="124"/>
    </row>
    <row r="105" spans="1:13">
      <c r="A105" s="166"/>
      <c r="B105" s="118"/>
      <c r="C105" s="118"/>
      <c r="D105" s="119"/>
      <c r="E105" s="118"/>
      <c r="F105" s="118"/>
      <c r="G105" s="120"/>
      <c r="H105" s="121"/>
      <c r="I105" s="221" t="str">
        <f>IF(ISBLANK(H105),"",DATEDIF(H105,データ!$C$3,"Y"))</f>
        <v/>
      </c>
      <c r="J105" s="122"/>
      <c r="K105" s="122"/>
      <c r="L105" s="123"/>
      <c r="M105" s="124"/>
    </row>
    <row r="106" spans="1:13">
      <c r="A106" s="166"/>
      <c r="B106" s="118"/>
      <c r="C106" s="118"/>
      <c r="D106" s="119"/>
      <c r="E106" s="118"/>
      <c r="F106" s="118"/>
      <c r="G106" s="120"/>
      <c r="H106" s="121"/>
      <c r="I106" s="221" t="str">
        <f>IF(ISBLANK(H106),"",DATEDIF(H106,データ!$C$3,"Y"))</f>
        <v/>
      </c>
      <c r="J106" s="122"/>
      <c r="K106" s="122"/>
      <c r="L106" s="123"/>
      <c r="M106" s="124"/>
    </row>
    <row r="107" spans="1:13">
      <c r="A107" s="215"/>
      <c r="B107" s="145"/>
      <c r="C107" s="145"/>
      <c r="D107" s="146"/>
      <c r="E107" s="145"/>
      <c r="F107" s="145"/>
      <c r="G107" s="147"/>
      <c r="H107" s="148"/>
      <c r="I107" s="223" t="str">
        <f>IF(ISBLANK(H107),"",DATEDIF(H107,データ!$C$3,"Y"))</f>
        <v/>
      </c>
      <c r="J107" s="149"/>
      <c r="K107" s="149"/>
      <c r="L107" s="150"/>
      <c r="M107" s="151"/>
    </row>
    <row r="138" spans="9:13">
      <c r="I138" s="126"/>
      <c r="J138" s="126"/>
    </row>
    <row r="139" spans="9:13">
      <c r="I139" s="126"/>
      <c r="J139" s="126"/>
    </row>
    <row r="140" spans="9:13">
      <c r="I140" s="126"/>
      <c r="J140" s="126"/>
    </row>
    <row r="141" spans="9:13">
      <c r="I141" s="126"/>
      <c r="J141" s="126"/>
      <c r="M141" s="128"/>
    </row>
    <row r="142" spans="9:13">
      <c r="I142" s="126"/>
      <c r="J142" s="126"/>
      <c r="M142" s="128"/>
    </row>
    <row r="143" spans="9:13">
      <c r="I143" s="126"/>
      <c r="J143" s="126"/>
      <c r="M143" s="128"/>
    </row>
    <row r="144" spans="9:13">
      <c r="I144" s="126"/>
      <c r="J144" s="126"/>
      <c r="M144" s="128"/>
    </row>
    <row r="145" spans="2:13">
      <c r="I145" s="126"/>
      <c r="J145" s="126"/>
      <c r="M145" s="128"/>
    </row>
    <row r="146" spans="2:13">
      <c r="I146" s="126"/>
      <c r="J146" s="126"/>
      <c r="M146" s="128"/>
    </row>
    <row r="147" spans="2:13">
      <c r="I147" s="126"/>
      <c r="J147" s="126"/>
      <c r="M147" s="128"/>
    </row>
    <row r="148" spans="2:13">
      <c r="I148" s="126"/>
      <c r="J148" s="126"/>
      <c r="M148" s="128"/>
    </row>
    <row r="149" spans="2:13">
      <c r="I149" s="126"/>
      <c r="J149" s="126"/>
      <c r="M149" s="128"/>
    </row>
    <row r="150" spans="2:13">
      <c r="I150" s="126"/>
      <c r="J150" s="126"/>
      <c r="M150" s="128"/>
    </row>
    <row r="151" spans="2:13">
      <c r="I151" s="126"/>
      <c r="J151" s="126"/>
      <c r="M151" s="128"/>
    </row>
    <row r="152" spans="2:13">
      <c r="I152" s="126"/>
      <c r="J152" s="126"/>
      <c r="M152" s="128"/>
    </row>
    <row r="153" spans="2:13">
      <c r="I153" s="126"/>
      <c r="J153" s="126"/>
      <c r="M153" s="128"/>
    </row>
    <row r="154" spans="2:13">
      <c r="I154" s="126"/>
      <c r="J154" s="126"/>
      <c r="M154" s="128"/>
    </row>
    <row r="155" spans="2:13">
      <c r="I155" s="126"/>
      <c r="J155" s="126"/>
      <c r="M155" s="128"/>
    </row>
    <row r="156" spans="2:13">
      <c r="B156" s="127"/>
      <c r="C156" s="127"/>
      <c r="D156" s="127"/>
      <c r="E156" s="126"/>
      <c r="F156" s="201"/>
      <c r="G156" s="201"/>
      <c r="H156" s="201"/>
      <c r="I156" s="126"/>
      <c r="J156" s="126"/>
      <c r="M156" s="128"/>
    </row>
    <row r="157" spans="2:13">
      <c r="B157" s="127"/>
      <c r="C157" s="127"/>
      <c r="D157" s="127"/>
      <c r="E157" s="126"/>
      <c r="F157" s="201"/>
      <c r="G157" s="201"/>
      <c r="H157" s="201"/>
      <c r="I157" s="126"/>
      <c r="J157" s="126"/>
      <c r="M157" s="128"/>
    </row>
    <row r="158" spans="2:13">
      <c r="C158" s="127"/>
      <c r="D158" s="127"/>
      <c r="G158" s="126"/>
      <c r="H158" s="200"/>
      <c r="I158" s="201"/>
      <c r="J158" s="126"/>
    </row>
    <row r="159" spans="2:13" ht="18" thickBot="1">
      <c r="C159" s="127"/>
      <c r="D159" s="315" t="s">
        <v>163</v>
      </c>
      <c r="E159" s="315"/>
      <c r="F159" s="272">
        <f>V25</f>
        <v>0</v>
      </c>
      <c r="G159" s="272"/>
      <c r="H159" s="133" t="s">
        <v>107</v>
      </c>
      <c r="I159" s="126"/>
      <c r="J159" s="126"/>
      <c r="L159" s="128"/>
    </row>
    <row r="160" spans="2:13" ht="14.25" thickTop="1">
      <c r="C160" s="127"/>
      <c r="D160" s="169"/>
      <c r="E160" s="170"/>
      <c r="F160" s="170"/>
      <c r="G160" s="202"/>
      <c r="H160" s="202"/>
      <c r="I160" s="126"/>
      <c r="J160" s="126"/>
      <c r="L160" s="128"/>
    </row>
    <row r="161" spans="9:12">
      <c r="I161" s="126"/>
      <c r="J161" s="126"/>
      <c r="L161" s="128"/>
    </row>
    <row r="162" spans="9:12">
      <c r="I162" s="126"/>
      <c r="J162" s="126"/>
      <c r="L162" s="128"/>
    </row>
  </sheetData>
  <sheetProtection selectLockedCells="1"/>
  <mergeCells count="27">
    <mergeCell ref="H2:J2"/>
    <mergeCell ref="A4:H4"/>
    <mergeCell ref="K4:M4"/>
    <mergeCell ref="L6:M6"/>
    <mergeCell ref="A6:E6"/>
    <mergeCell ref="L7:M7"/>
    <mergeCell ref="R11:S11"/>
    <mergeCell ref="V11:W11"/>
    <mergeCell ref="Q12:Q15"/>
    <mergeCell ref="V12:W12"/>
    <mergeCell ref="V13:W13"/>
    <mergeCell ref="V14:W14"/>
    <mergeCell ref="V15:W15"/>
    <mergeCell ref="Q16:Q19"/>
    <mergeCell ref="V16:W16"/>
    <mergeCell ref="V17:W17"/>
    <mergeCell ref="V18:W18"/>
    <mergeCell ref="V19:W19"/>
    <mergeCell ref="V25:W25"/>
    <mergeCell ref="D159:E159"/>
    <mergeCell ref="F159:G159"/>
    <mergeCell ref="Q20:Q24"/>
    <mergeCell ref="V20:W20"/>
    <mergeCell ref="V21:W21"/>
    <mergeCell ref="V22:W22"/>
    <mergeCell ref="V23:W23"/>
    <mergeCell ref="V24:W24"/>
  </mergeCells>
  <phoneticPr fontId="2"/>
  <pageMargins left="0.78700000000000003" right="0.78700000000000003" top="0.98399999999999999" bottom="0.98399999999999999" header="0.51200000000000001" footer="0.51200000000000001"/>
  <pageSetup paperSize="9" scale="80" orientation="landscape" verticalDpi="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データ!$C$12:$C$13</xm:f>
          </x14:formula1>
          <xm:sqref>G8:G107</xm:sqref>
        </x14:dataValidation>
        <x14:dataValidation type="list" allowBlank="1" showInputMessage="1" showErrorMessage="1">
          <x14:formula1>
            <xm:f>データ!$F$4:$F$10</xm:f>
          </x14:formula1>
          <xm:sqref>A8:A107</xm:sqref>
        </x14:dataValidation>
        <x14:dataValidation type="list" allowBlank="1" showInputMessage="1" showErrorMessage="1">
          <x14:formula1>
            <xm:f>データ!$C$15:$C$18</xm:f>
          </x14:formula1>
          <xm:sqref>L8:L107</xm:sqref>
        </x14:dataValidation>
        <x14:dataValidation type="list" allowBlank="1" showInputMessage="1" showErrorMessage="1">
          <x14:formula1>
            <xm:f>データ!$C$19:$C$24</xm:f>
          </x14:formula1>
          <xm:sqref>M8:M107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opLeftCell="A28" workbookViewId="0">
      <selection activeCell="J47" sqref="J47"/>
    </sheetView>
  </sheetViews>
  <sheetFormatPr defaultRowHeight="13.5"/>
  <cols>
    <col min="1" max="8" width="9.375" customWidth="1"/>
  </cols>
  <sheetData>
    <row r="1" spans="1:8" ht="19.5" customHeight="1">
      <c r="A1" s="346" t="s">
        <v>314</v>
      </c>
      <c r="B1" s="346"/>
      <c r="C1" t="s">
        <v>396</v>
      </c>
    </row>
    <row r="2" spans="1:8" ht="11.25" customHeight="1"/>
    <row r="3" spans="1:8" ht="17.25" customHeight="1">
      <c r="A3" s="328" t="s">
        <v>402</v>
      </c>
      <c r="B3" s="328"/>
      <c r="C3" s="328"/>
    </row>
    <row r="4" spans="1:8" ht="16.5" customHeight="1">
      <c r="A4" s="350" t="s">
        <v>210</v>
      </c>
      <c r="B4" s="350"/>
      <c r="C4" s="350"/>
      <c r="D4" t="s">
        <v>289</v>
      </c>
    </row>
    <row r="5" spans="1:8" ht="11.25" customHeight="1"/>
    <row r="6" spans="1:8" ht="19.5" customHeight="1">
      <c r="A6" s="328" t="s">
        <v>403</v>
      </c>
      <c r="B6" s="328"/>
      <c r="C6" s="328"/>
      <c r="D6" s="328"/>
      <c r="E6" s="328"/>
      <c r="F6" s="328"/>
      <c r="G6" s="328"/>
      <c r="H6" s="328"/>
    </row>
    <row r="7" spans="1:8" ht="11.25" customHeight="1">
      <c r="A7" s="1"/>
      <c r="B7" s="1"/>
      <c r="C7" s="1"/>
      <c r="D7" s="1"/>
      <c r="E7" s="1"/>
      <c r="F7" s="1"/>
      <c r="G7" s="1"/>
      <c r="H7" s="1"/>
    </row>
    <row r="8" spans="1:8" ht="19.5" customHeight="1">
      <c r="A8" s="1"/>
      <c r="B8" s="1"/>
      <c r="C8" s="1"/>
      <c r="D8" s="1"/>
      <c r="E8" s="1"/>
      <c r="F8" s="1" t="s">
        <v>290</v>
      </c>
      <c r="G8" s="1" t="s">
        <v>291</v>
      </c>
      <c r="H8" s="1"/>
    </row>
    <row r="9" spans="1:8" ht="9.75" customHeight="1" thickBot="1">
      <c r="F9" t="s">
        <v>292</v>
      </c>
    </row>
    <row r="10" spans="1:8" ht="30" customHeight="1" thickTop="1">
      <c r="A10" s="351" t="s">
        <v>293</v>
      </c>
      <c r="B10" s="352"/>
      <c r="C10" s="352" t="s">
        <v>358</v>
      </c>
      <c r="D10" s="352"/>
      <c r="E10" s="352"/>
      <c r="F10" s="352"/>
      <c r="G10" s="352"/>
      <c r="H10" s="353"/>
    </row>
    <row r="11" spans="1:8" ht="30" customHeight="1" thickBot="1">
      <c r="A11" s="354" t="s">
        <v>294</v>
      </c>
      <c r="B11" s="355"/>
      <c r="C11" s="356"/>
      <c r="D11" s="356"/>
      <c r="E11" s="356"/>
      <c r="F11" s="356"/>
      <c r="G11" s="356"/>
      <c r="H11" s="357"/>
    </row>
    <row r="12" spans="1:8" ht="30" customHeight="1" thickTop="1">
      <c r="A12" s="88"/>
      <c r="B12" s="88"/>
      <c r="C12" s="2"/>
      <c r="D12" s="2"/>
      <c r="E12" s="2"/>
      <c r="F12" s="2"/>
      <c r="G12" s="347" t="s">
        <v>316</v>
      </c>
      <c r="H12" s="348"/>
    </row>
    <row r="13" spans="1:8" ht="19.5" customHeight="1">
      <c r="A13" s="329" t="s">
        <v>295</v>
      </c>
      <c r="B13" s="330"/>
      <c r="C13" s="329"/>
      <c r="D13" s="330"/>
      <c r="E13" s="330"/>
      <c r="F13" s="349"/>
      <c r="G13" s="330" t="s">
        <v>359</v>
      </c>
      <c r="H13" s="349"/>
    </row>
    <row r="14" spans="1:8" ht="19.5" customHeight="1">
      <c r="A14" s="322" t="s">
        <v>296</v>
      </c>
      <c r="B14" s="323"/>
      <c r="C14" s="322"/>
      <c r="D14" s="323"/>
      <c r="E14" s="323"/>
      <c r="F14" s="327"/>
      <c r="G14" s="323" t="s">
        <v>359</v>
      </c>
      <c r="H14" s="327"/>
    </row>
    <row r="15" spans="1:8" ht="19.5" customHeight="1">
      <c r="A15" s="322" t="s">
        <v>297</v>
      </c>
      <c r="B15" s="323"/>
      <c r="C15" s="322"/>
      <c r="D15" s="323"/>
      <c r="E15" s="323"/>
      <c r="F15" s="327"/>
      <c r="G15" s="323" t="s">
        <v>298</v>
      </c>
      <c r="H15" s="327"/>
    </row>
    <row r="16" spans="1:8" ht="19.5" customHeight="1">
      <c r="A16" s="322" t="s">
        <v>299</v>
      </c>
      <c r="B16" s="323"/>
      <c r="C16" s="322"/>
      <c r="D16" s="323"/>
      <c r="E16" s="323"/>
      <c r="F16" s="327"/>
      <c r="G16" s="323" t="s">
        <v>298</v>
      </c>
      <c r="H16" s="327"/>
    </row>
    <row r="17" spans="1:9" ht="19.5" customHeight="1">
      <c r="A17" s="344" t="s">
        <v>300</v>
      </c>
      <c r="B17" s="345"/>
      <c r="C17" s="318"/>
      <c r="D17" s="319"/>
      <c r="E17" s="319"/>
      <c r="F17" s="320"/>
      <c r="G17" s="319" t="s">
        <v>298</v>
      </c>
      <c r="H17" s="320"/>
    </row>
    <row r="18" spans="1:9" ht="19.5" customHeight="1">
      <c r="A18" s="2"/>
      <c r="B18" s="2"/>
    </row>
    <row r="19" spans="1:9" ht="19.5" customHeight="1">
      <c r="A19" s="263" t="s">
        <v>301</v>
      </c>
      <c r="B19" s="331"/>
      <c r="C19" s="263"/>
      <c r="D19" s="331"/>
      <c r="E19" s="331"/>
      <c r="F19" s="331"/>
      <c r="G19" s="331"/>
      <c r="H19" s="332"/>
    </row>
    <row r="20" spans="1:9" ht="19.5" customHeight="1">
      <c r="A20" s="263" t="s">
        <v>310</v>
      </c>
      <c r="B20" s="332"/>
      <c r="C20" s="93" t="s">
        <v>311</v>
      </c>
      <c r="D20" s="89"/>
      <c r="E20" s="92" t="s">
        <v>312</v>
      </c>
      <c r="F20" s="91" t="s">
        <v>313</v>
      </c>
      <c r="G20" s="89"/>
      <c r="H20" s="90" t="s">
        <v>312</v>
      </c>
    </row>
    <row r="21" spans="1:9" ht="19.5" customHeight="1">
      <c r="A21" s="333" t="s">
        <v>302</v>
      </c>
      <c r="B21" s="334"/>
      <c r="C21" s="335"/>
      <c r="D21" s="336"/>
      <c r="E21" s="336"/>
      <c r="F21" s="336"/>
      <c r="G21" s="336"/>
      <c r="H21" s="337"/>
    </row>
    <row r="22" spans="1:9" ht="19.5" customHeight="1">
      <c r="A22" s="333"/>
      <c r="B22" s="334"/>
      <c r="C22" s="335"/>
      <c r="D22" s="336"/>
      <c r="E22" s="336"/>
      <c r="F22" s="336"/>
      <c r="G22" s="336"/>
      <c r="H22" s="337"/>
    </row>
    <row r="23" spans="1:9" ht="19.5" customHeight="1">
      <c r="A23" s="333"/>
      <c r="B23" s="334"/>
      <c r="C23" s="335"/>
      <c r="D23" s="336"/>
      <c r="E23" s="336"/>
      <c r="F23" s="336"/>
      <c r="G23" s="336"/>
      <c r="H23" s="337"/>
    </row>
    <row r="24" spans="1:9" ht="19.5" customHeight="1">
      <c r="A24" s="333"/>
      <c r="B24" s="334"/>
      <c r="C24" s="335"/>
      <c r="D24" s="336"/>
      <c r="E24" s="336"/>
      <c r="F24" s="336"/>
      <c r="G24" s="336"/>
      <c r="H24" s="337"/>
    </row>
    <row r="25" spans="1:9" ht="19.5" customHeight="1">
      <c r="A25" s="333"/>
      <c r="B25" s="334"/>
      <c r="C25" s="335"/>
      <c r="D25" s="336"/>
      <c r="E25" s="336"/>
      <c r="F25" s="336"/>
      <c r="G25" s="336"/>
      <c r="H25" s="337"/>
    </row>
    <row r="26" spans="1:9" ht="19.5" customHeight="1">
      <c r="A26" s="333"/>
      <c r="B26" s="334"/>
      <c r="C26" s="335"/>
      <c r="D26" s="336"/>
      <c r="E26" s="336"/>
      <c r="F26" s="336"/>
      <c r="G26" s="336"/>
      <c r="H26" s="337"/>
    </row>
    <row r="27" spans="1:9" ht="19.5" customHeight="1">
      <c r="A27" s="316"/>
      <c r="B27" s="317"/>
      <c r="C27" s="338"/>
      <c r="D27" s="339"/>
      <c r="E27" s="339"/>
      <c r="F27" s="339"/>
      <c r="G27" s="339"/>
      <c r="H27" s="340"/>
    </row>
    <row r="28" spans="1:9" ht="19.5" customHeight="1">
      <c r="A28" s="2"/>
      <c r="B28" s="2"/>
      <c r="C28" s="1"/>
      <c r="D28" s="1"/>
      <c r="E28" s="1"/>
      <c r="F28" s="1"/>
      <c r="G28" s="1"/>
      <c r="H28" s="1"/>
    </row>
    <row r="29" spans="1:9" ht="19.5" customHeight="1">
      <c r="A29" s="328" t="s">
        <v>315</v>
      </c>
      <c r="B29" s="328"/>
      <c r="C29" s="328"/>
      <c r="D29" s="328"/>
      <c r="E29" s="328"/>
      <c r="F29" s="328"/>
      <c r="G29" s="328"/>
      <c r="H29" s="328"/>
    </row>
    <row r="30" spans="1:9" ht="19.5" customHeight="1">
      <c r="A30" s="1"/>
      <c r="B30" s="1"/>
      <c r="C30" s="317" t="s">
        <v>311</v>
      </c>
      <c r="D30" s="317"/>
      <c r="E30" s="317"/>
      <c r="F30" s="317" t="s">
        <v>313</v>
      </c>
      <c r="G30" s="317"/>
      <c r="H30" s="317"/>
    </row>
    <row r="31" spans="1:9" ht="19.5" customHeight="1">
      <c r="A31" s="329" t="s">
        <v>303</v>
      </c>
      <c r="B31" s="330"/>
      <c r="C31" s="341" t="s">
        <v>321</v>
      </c>
      <c r="D31" s="342"/>
      <c r="E31" s="342"/>
      <c r="F31" s="341"/>
      <c r="G31" s="342"/>
      <c r="H31" s="343"/>
      <c r="I31" t="s">
        <v>397</v>
      </c>
    </row>
    <row r="32" spans="1:9" ht="19.5" customHeight="1">
      <c r="A32" s="322" t="s">
        <v>304</v>
      </c>
      <c r="B32" s="323"/>
      <c r="C32" s="322" t="s">
        <v>360</v>
      </c>
      <c r="D32" s="323"/>
      <c r="E32" s="323"/>
      <c r="F32" s="324"/>
      <c r="G32" s="325"/>
      <c r="H32" s="326"/>
      <c r="I32" t="s">
        <v>398</v>
      </c>
    </row>
    <row r="33" spans="1:9" ht="19.5" customHeight="1">
      <c r="A33" s="322" t="s">
        <v>305</v>
      </c>
      <c r="B33" s="323"/>
      <c r="C33" s="322"/>
      <c r="D33" s="323"/>
      <c r="E33" s="323"/>
      <c r="F33" s="322"/>
      <c r="G33" s="323"/>
      <c r="H33" s="327"/>
      <c r="I33" t="s">
        <v>398</v>
      </c>
    </row>
    <row r="34" spans="1:9" ht="19.5" customHeight="1">
      <c r="A34" s="316" t="s">
        <v>306</v>
      </c>
      <c r="B34" s="317"/>
      <c r="C34" s="318"/>
      <c r="D34" s="319"/>
      <c r="E34" s="319"/>
      <c r="F34" s="318"/>
      <c r="G34" s="319"/>
      <c r="H34" s="320"/>
    </row>
    <row r="35" spans="1:9" ht="9" customHeight="1">
      <c r="A35" s="2"/>
      <c r="B35" s="2"/>
      <c r="C35" s="2"/>
      <c r="D35" s="2"/>
      <c r="E35" s="2"/>
      <c r="F35" s="2"/>
      <c r="G35" s="2"/>
      <c r="H35" s="2"/>
    </row>
    <row r="36" spans="1:9" ht="19.5" customHeight="1">
      <c r="A36" s="321" t="s">
        <v>307</v>
      </c>
      <c r="B36" s="321"/>
      <c r="C36" s="321"/>
      <c r="D36" s="321"/>
      <c r="E36" s="321"/>
      <c r="F36" s="321"/>
      <c r="G36" s="321"/>
      <c r="H36" s="321"/>
    </row>
    <row r="37" spans="1:9" ht="6" customHeight="1"/>
    <row r="38" spans="1:9">
      <c r="A38" t="s">
        <v>308</v>
      </c>
    </row>
    <row r="39" spans="1:9">
      <c r="A39" t="s">
        <v>317</v>
      </c>
    </row>
    <row r="40" spans="1:9">
      <c r="A40" t="s">
        <v>309</v>
      </c>
    </row>
    <row r="41" spans="1:9" ht="12" customHeight="1">
      <c r="A41" t="s">
        <v>361</v>
      </c>
    </row>
    <row r="42" spans="1:9">
      <c r="A42" t="s">
        <v>318</v>
      </c>
    </row>
    <row r="43" spans="1:9">
      <c r="A43" t="s">
        <v>362</v>
      </c>
    </row>
    <row r="45" spans="1:9" ht="17.25">
      <c r="A45" s="28"/>
      <c r="C45" s="31"/>
      <c r="D45" s="31"/>
      <c r="E45" s="31"/>
      <c r="F45" s="31"/>
      <c r="G45" s="31"/>
      <c r="H45" s="31"/>
    </row>
    <row r="48" spans="1:9">
      <c r="C48" s="98"/>
    </row>
  </sheetData>
  <mergeCells count="45">
    <mergeCell ref="C14:F14"/>
    <mergeCell ref="G14:H14"/>
    <mergeCell ref="A3:C3"/>
    <mergeCell ref="A4:C4"/>
    <mergeCell ref="A6:H6"/>
    <mergeCell ref="A10:B10"/>
    <mergeCell ref="C10:H10"/>
    <mergeCell ref="A11:B11"/>
    <mergeCell ref="C11:H11"/>
    <mergeCell ref="A17:B17"/>
    <mergeCell ref="C17:F17"/>
    <mergeCell ref="G17:H17"/>
    <mergeCell ref="A1:B1"/>
    <mergeCell ref="A20:B20"/>
    <mergeCell ref="A15:B15"/>
    <mergeCell ref="C15:F15"/>
    <mergeCell ref="G15:H15"/>
    <mergeCell ref="A16:B16"/>
    <mergeCell ref="C16:F16"/>
    <mergeCell ref="G16:H16"/>
    <mergeCell ref="G12:H12"/>
    <mergeCell ref="A13:B13"/>
    <mergeCell ref="C13:F13"/>
    <mergeCell ref="G13:H13"/>
    <mergeCell ref="A14:B14"/>
    <mergeCell ref="A29:H29"/>
    <mergeCell ref="A31:B31"/>
    <mergeCell ref="A19:B19"/>
    <mergeCell ref="C19:H19"/>
    <mergeCell ref="A21:B27"/>
    <mergeCell ref="C21:H27"/>
    <mergeCell ref="F30:H30"/>
    <mergeCell ref="C31:E31"/>
    <mergeCell ref="F31:H31"/>
    <mergeCell ref="C30:E30"/>
    <mergeCell ref="A34:B34"/>
    <mergeCell ref="C34:E34"/>
    <mergeCell ref="F34:H34"/>
    <mergeCell ref="A36:H36"/>
    <mergeCell ref="C32:E32"/>
    <mergeCell ref="F32:H32"/>
    <mergeCell ref="C33:E33"/>
    <mergeCell ref="F33:H33"/>
    <mergeCell ref="A33:B33"/>
    <mergeCell ref="A32:B32"/>
  </mergeCells>
  <phoneticPr fontId="2"/>
  <pageMargins left="0.78700000000000003" right="0.78700000000000003" top="0.73" bottom="0.74" header="0.51200000000000001" footer="0.51200000000000001"/>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6"/>
  <sheetViews>
    <sheetView topLeftCell="A7" workbookViewId="0">
      <selection activeCell="C7" sqref="C7"/>
    </sheetView>
  </sheetViews>
  <sheetFormatPr defaultRowHeight="13.5"/>
  <cols>
    <col min="2" max="7" width="10.375" customWidth="1"/>
  </cols>
  <sheetData>
    <row r="1" spans="2:8" ht="17.25">
      <c r="B1" s="31" t="s">
        <v>336</v>
      </c>
    </row>
    <row r="3" spans="2:8" ht="14.25">
      <c r="B3" s="28" t="s">
        <v>340</v>
      </c>
    </row>
    <row r="4" spans="2:8">
      <c r="B4" t="s">
        <v>337</v>
      </c>
    </row>
    <row r="5" spans="2:8">
      <c r="B5" t="s">
        <v>338</v>
      </c>
    </row>
    <row r="6" spans="2:8">
      <c r="B6" t="s">
        <v>339</v>
      </c>
    </row>
    <row r="8" spans="2:8" ht="14.25">
      <c r="B8" s="28" t="s">
        <v>70</v>
      </c>
    </row>
    <row r="9" spans="2:8" ht="8.25" customHeight="1">
      <c r="B9" s="28"/>
    </row>
    <row r="10" spans="2:8">
      <c r="B10" t="s">
        <v>341</v>
      </c>
    </row>
    <row r="11" spans="2:8">
      <c r="B11" s="16" t="s">
        <v>75</v>
      </c>
      <c r="C11" s="17" t="s">
        <v>2</v>
      </c>
      <c r="D11" s="17" t="s">
        <v>3</v>
      </c>
      <c r="E11" s="96" t="s">
        <v>85</v>
      </c>
      <c r="F11" s="96" t="s">
        <v>69</v>
      </c>
      <c r="G11" t="s">
        <v>320</v>
      </c>
      <c r="H11" t="s">
        <v>321</v>
      </c>
    </row>
    <row r="12" spans="2:8">
      <c r="B12" s="17">
        <v>13</v>
      </c>
      <c r="C12" s="17">
        <v>12</v>
      </c>
      <c r="D12" s="95" t="s">
        <v>322</v>
      </c>
      <c r="E12" s="96" t="s">
        <v>343</v>
      </c>
      <c r="F12" s="96" t="s">
        <v>344</v>
      </c>
    </row>
    <row r="13" spans="2:8" ht="35.25" customHeight="1">
      <c r="C13" t="s">
        <v>342</v>
      </c>
    </row>
    <row r="14" spans="2:8">
      <c r="B14" t="s">
        <v>5</v>
      </c>
    </row>
    <row r="15" spans="2:8">
      <c r="B15" t="s">
        <v>55</v>
      </c>
    </row>
    <row r="16" spans="2:8">
      <c r="B16" t="s">
        <v>86</v>
      </c>
    </row>
    <row r="17" spans="2:6">
      <c r="B17" s="96" t="s">
        <v>345</v>
      </c>
    </row>
    <row r="18" spans="2:6">
      <c r="B18" t="s">
        <v>283</v>
      </c>
    </row>
    <row r="19" spans="2:6">
      <c r="C19" t="s">
        <v>284</v>
      </c>
    </row>
    <row r="20" spans="2:6">
      <c r="C20" t="s">
        <v>285</v>
      </c>
    </row>
    <row r="21" spans="2:6">
      <c r="C21" t="s">
        <v>286</v>
      </c>
    </row>
    <row r="22" spans="2:6" ht="6" customHeight="1"/>
    <row r="23" spans="2:6">
      <c r="C23" s="7"/>
      <c r="D23" s="5" t="s">
        <v>87</v>
      </c>
      <c r="E23" s="5" t="s">
        <v>88</v>
      </c>
      <c r="F23" s="5" t="s">
        <v>89</v>
      </c>
    </row>
    <row r="24" spans="2:6">
      <c r="C24" s="6" t="s">
        <v>90</v>
      </c>
      <c r="D24" s="5" t="s">
        <v>323</v>
      </c>
      <c r="E24" s="5" t="s">
        <v>324</v>
      </c>
      <c r="F24" s="5" t="s">
        <v>325</v>
      </c>
    </row>
    <row r="25" spans="2:6">
      <c r="C25" s="6" t="s">
        <v>326</v>
      </c>
      <c r="D25" s="5" t="s">
        <v>327</v>
      </c>
      <c r="E25" s="5" t="s">
        <v>328</v>
      </c>
      <c r="F25" s="5" t="s">
        <v>329</v>
      </c>
    </row>
    <row r="26" spans="2:6">
      <c r="C26" s="5" t="s">
        <v>92</v>
      </c>
      <c r="D26" s="5" t="s">
        <v>97</v>
      </c>
      <c r="E26" s="5" t="s">
        <v>176</v>
      </c>
      <c r="F26" s="5" t="s">
        <v>273</v>
      </c>
    </row>
    <row r="27" spans="2:6">
      <c r="C27" s="5" t="s">
        <v>93</v>
      </c>
      <c r="D27" s="5" t="s">
        <v>330</v>
      </c>
      <c r="E27" s="5" t="s">
        <v>331</v>
      </c>
      <c r="F27" s="5" t="s">
        <v>332</v>
      </c>
    </row>
    <row r="28" spans="2:6">
      <c r="C28" s="5" t="s">
        <v>94</v>
      </c>
      <c r="D28" s="7" t="s">
        <v>333</v>
      </c>
      <c r="E28" s="7"/>
      <c r="F28" s="5" t="s">
        <v>334</v>
      </c>
    </row>
    <row r="29" spans="2:6">
      <c r="B29" t="s">
        <v>346</v>
      </c>
    </row>
    <row r="31" spans="2:6" ht="14.25">
      <c r="B31" s="28" t="s">
        <v>347</v>
      </c>
      <c r="E31" t="s">
        <v>348</v>
      </c>
    </row>
    <row r="32" spans="2:6">
      <c r="B32" s="96" t="s">
        <v>349</v>
      </c>
      <c r="C32" s="94"/>
    </row>
    <row r="33" spans="2:9">
      <c r="B33" s="96" t="s">
        <v>351</v>
      </c>
      <c r="C33" s="94"/>
      <c r="D33" s="94"/>
      <c r="E33" s="94"/>
      <c r="F33" s="94"/>
    </row>
    <row r="34" spans="2:9">
      <c r="B34" s="96" t="s">
        <v>350</v>
      </c>
      <c r="C34" s="94"/>
      <c r="D34" s="94"/>
      <c r="E34" s="94"/>
      <c r="F34" s="94"/>
      <c r="G34" t="s">
        <v>335</v>
      </c>
    </row>
    <row r="35" spans="2:9">
      <c r="B35" s="96" t="s">
        <v>351</v>
      </c>
      <c r="C35" s="94"/>
      <c r="D35" s="94"/>
    </row>
    <row r="36" spans="2:9">
      <c r="B36" t="s">
        <v>68</v>
      </c>
    </row>
    <row r="37" spans="2:9">
      <c r="B37" t="s">
        <v>72</v>
      </c>
    </row>
    <row r="38" spans="2:9">
      <c r="B38" t="s">
        <v>67</v>
      </c>
    </row>
    <row r="39" spans="2:9">
      <c r="B39" t="s">
        <v>73</v>
      </c>
    </row>
    <row r="40" spans="2:9">
      <c r="B40" t="s">
        <v>66</v>
      </c>
    </row>
    <row r="41" spans="2:9">
      <c r="B41" t="s">
        <v>352</v>
      </c>
    </row>
    <row r="43" spans="2:9" ht="14.25" thickBot="1"/>
    <row r="44" spans="2:9" ht="14.25" thickBot="1">
      <c r="B44" s="3" t="s">
        <v>6</v>
      </c>
      <c r="C44" s="3" t="s">
        <v>7</v>
      </c>
      <c r="D44" s="4" t="s">
        <v>20</v>
      </c>
      <c r="E44" s="4">
        <v>13</v>
      </c>
      <c r="F44" s="4" t="s">
        <v>33</v>
      </c>
      <c r="G44" s="4">
        <v>26</v>
      </c>
      <c r="H44" s="4" t="s">
        <v>46</v>
      </c>
      <c r="I44" s="4">
        <v>39</v>
      </c>
    </row>
    <row r="45" spans="2:9" ht="14.25" thickBot="1">
      <c r="B45" s="4" t="s">
        <v>8</v>
      </c>
      <c r="C45" s="4">
        <v>1</v>
      </c>
      <c r="D45" s="4" t="s">
        <v>21</v>
      </c>
      <c r="E45" s="4">
        <v>14</v>
      </c>
      <c r="F45" s="4" t="s">
        <v>34</v>
      </c>
      <c r="G45" s="4">
        <v>27</v>
      </c>
      <c r="H45" s="4" t="s">
        <v>47</v>
      </c>
      <c r="I45" s="4">
        <v>40</v>
      </c>
    </row>
    <row r="46" spans="2:9" ht="14.25" thickBot="1">
      <c r="B46" s="4" t="s">
        <v>9</v>
      </c>
      <c r="C46" s="4">
        <v>2</v>
      </c>
      <c r="D46" s="4" t="s">
        <v>22</v>
      </c>
      <c r="E46" s="4">
        <v>15</v>
      </c>
      <c r="F46" s="4" t="s">
        <v>35</v>
      </c>
      <c r="G46" s="4">
        <v>28</v>
      </c>
      <c r="H46" s="4" t="s">
        <v>48</v>
      </c>
      <c r="I46" s="4">
        <v>41</v>
      </c>
    </row>
    <row r="47" spans="2:9" ht="14.25" thickBot="1">
      <c r="B47" s="4" t="s">
        <v>10</v>
      </c>
      <c r="C47" s="4">
        <v>3</v>
      </c>
      <c r="D47" s="4" t="s">
        <v>23</v>
      </c>
      <c r="E47" s="4">
        <v>16</v>
      </c>
      <c r="F47" s="4" t="s">
        <v>36</v>
      </c>
      <c r="G47" s="4">
        <v>29</v>
      </c>
      <c r="H47" s="4" t="s">
        <v>49</v>
      </c>
      <c r="I47" s="4">
        <v>42</v>
      </c>
    </row>
    <row r="48" spans="2:9" ht="14.25" thickBot="1">
      <c r="B48" s="4" t="s">
        <v>11</v>
      </c>
      <c r="C48" s="4">
        <v>4</v>
      </c>
      <c r="D48" s="4" t="s">
        <v>24</v>
      </c>
      <c r="E48" s="4">
        <v>17</v>
      </c>
      <c r="F48" s="4" t="s">
        <v>37</v>
      </c>
      <c r="G48" s="4">
        <v>30</v>
      </c>
      <c r="H48" s="4" t="s">
        <v>50</v>
      </c>
      <c r="I48" s="4">
        <v>43</v>
      </c>
    </row>
    <row r="49" spans="2:9" ht="14.25" thickBot="1">
      <c r="B49" s="4" t="s">
        <v>12</v>
      </c>
      <c r="C49" s="4">
        <v>5</v>
      </c>
      <c r="D49" s="4" t="s">
        <v>25</v>
      </c>
      <c r="E49" s="4">
        <v>18</v>
      </c>
      <c r="F49" s="4" t="s">
        <v>38</v>
      </c>
      <c r="G49" s="4">
        <v>31</v>
      </c>
      <c r="H49" s="4" t="s">
        <v>51</v>
      </c>
      <c r="I49" s="4">
        <v>44</v>
      </c>
    </row>
    <row r="50" spans="2:9" ht="14.25" thickBot="1">
      <c r="B50" s="4" t="s">
        <v>13</v>
      </c>
      <c r="C50" s="4">
        <v>6</v>
      </c>
      <c r="D50" s="4" t="s">
        <v>26</v>
      </c>
      <c r="E50" s="4">
        <v>19</v>
      </c>
      <c r="F50" s="4" t="s">
        <v>39</v>
      </c>
      <c r="G50" s="4">
        <v>32</v>
      </c>
      <c r="H50" s="4" t="s">
        <v>52</v>
      </c>
      <c r="I50" s="4">
        <v>45</v>
      </c>
    </row>
    <row r="51" spans="2:9" ht="14.25" thickBot="1">
      <c r="B51" s="4" t="s">
        <v>14</v>
      </c>
      <c r="C51" s="4">
        <v>7</v>
      </c>
      <c r="D51" s="4" t="s">
        <v>27</v>
      </c>
      <c r="E51" s="4">
        <v>20</v>
      </c>
      <c r="F51" s="4" t="s">
        <v>40</v>
      </c>
      <c r="G51" s="4">
        <v>33</v>
      </c>
      <c r="H51" s="4" t="s">
        <v>53</v>
      </c>
      <c r="I51" s="4">
        <v>46</v>
      </c>
    </row>
    <row r="52" spans="2:9" ht="14.25" thickBot="1">
      <c r="B52" s="4" t="s">
        <v>15</v>
      </c>
      <c r="C52" s="4">
        <v>8</v>
      </c>
      <c r="D52" s="4" t="s">
        <v>28</v>
      </c>
      <c r="E52" s="4">
        <v>21</v>
      </c>
      <c r="F52" s="4" t="s">
        <v>41</v>
      </c>
      <c r="G52" s="4">
        <v>34</v>
      </c>
      <c r="H52" s="4" t="s">
        <v>54</v>
      </c>
      <c r="I52" s="4">
        <v>47</v>
      </c>
    </row>
    <row r="53" spans="2:9" ht="14.25" thickBot="1">
      <c r="B53" s="4" t="s">
        <v>16</v>
      </c>
      <c r="C53" s="4">
        <v>9</v>
      </c>
      <c r="D53" s="4" t="s">
        <v>29</v>
      </c>
      <c r="E53" s="4">
        <v>22</v>
      </c>
      <c r="F53" s="4" t="s">
        <v>42</v>
      </c>
      <c r="G53" s="4">
        <v>35</v>
      </c>
    </row>
    <row r="54" spans="2:9" ht="14.25" thickBot="1">
      <c r="B54" s="4" t="s">
        <v>17</v>
      </c>
      <c r="C54" s="4">
        <v>10</v>
      </c>
      <c r="D54" s="4" t="s">
        <v>30</v>
      </c>
      <c r="E54" s="4">
        <v>23</v>
      </c>
      <c r="F54" s="4" t="s">
        <v>43</v>
      </c>
      <c r="G54" s="4">
        <v>36</v>
      </c>
    </row>
    <row r="55" spans="2:9" ht="14.25" thickBot="1">
      <c r="B55" s="4" t="s">
        <v>18</v>
      </c>
      <c r="C55" s="4">
        <v>11</v>
      </c>
      <c r="D55" s="4" t="s">
        <v>31</v>
      </c>
      <c r="E55" s="4">
        <v>24</v>
      </c>
      <c r="F55" s="4" t="s">
        <v>44</v>
      </c>
      <c r="G55" s="4">
        <v>37</v>
      </c>
    </row>
    <row r="56" spans="2:9" ht="14.25" thickBot="1">
      <c r="B56" s="4" t="s">
        <v>19</v>
      </c>
      <c r="C56" s="4">
        <v>12</v>
      </c>
      <c r="D56" s="4" t="s">
        <v>32</v>
      </c>
      <c r="E56" s="4">
        <v>25</v>
      </c>
      <c r="F56" s="4" t="s">
        <v>45</v>
      </c>
      <c r="G56" s="4">
        <v>38</v>
      </c>
    </row>
  </sheetData>
  <phoneticPr fontId="2"/>
  <pageMargins left="0.7" right="0.7" top="0.75" bottom="0.75" header="0.3" footer="0.3"/>
  <pageSetup paperSize="9"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3"/>
  <sheetViews>
    <sheetView topLeftCell="A28" workbookViewId="0">
      <selection activeCell="N30" sqref="N30:N31"/>
    </sheetView>
  </sheetViews>
  <sheetFormatPr defaultRowHeight="13.5"/>
  <cols>
    <col min="1" max="1" width="6" customWidth="1"/>
    <col min="11" max="11" width="9.25" customWidth="1"/>
  </cols>
  <sheetData>
    <row r="2" spans="1:9" ht="17.25">
      <c r="A2" s="227" t="s">
        <v>182</v>
      </c>
      <c r="B2" s="227"/>
      <c r="C2" s="227"/>
      <c r="D2" s="227"/>
      <c r="E2" s="227"/>
      <c r="F2" s="227"/>
      <c r="G2" s="227"/>
      <c r="H2" s="227"/>
      <c r="I2" s="227"/>
    </row>
    <row r="3" spans="1:9" ht="7.5" customHeight="1"/>
    <row r="4" spans="1:9" s="81" customFormat="1" ht="14.25">
      <c r="A4" s="81" t="s">
        <v>264</v>
      </c>
      <c r="D4" s="81" t="s">
        <v>252</v>
      </c>
    </row>
    <row r="5" spans="1:9" s="81" customFormat="1" ht="8.25" customHeight="1"/>
    <row r="6" spans="1:9">
      <c r="B6" s="82" t="s">
        <v>265</v>
      </c>
      <c r="C6" s="83" t="s">
        <v>266</v>
      </c>
      <c r="D6" s="83"/>
      <c r="E6" s="83"/>
      <c r="F6" s="83"/>
      <c r="G6" s="83"/>
      <c r="H6" s="83"/>
      <c r="I6" s="84"/>
    </row>
    <row r="7" spans="1:9">
      <c r="B7" s="85"/>
      <c r="C7" s="86" t="s">
        <v>267</v>
      </c>
      <c r="D7" s="86"/>
      <c r="E7" s="86"/>
      <c r="F7" s="86"/>
      <c r="G7" s="86"/>
      <c r="H7" s="86"/>
      <c r="I7" s="87"/>
    </row>
    <row r="8" spans="1:9">
      <c r="A8" t="s">
        <v>0</v>
      </c>
    </row>
    <row r="9" spans="1:9">
      <c r="A9" s="79" t="s">
        <v>218</v>
      </c>
      <c r="B9" t="s">
        <v>219</v>
      </c>
      <c r="F9" t="s">
        <v>221</v>
      </c>
    </row>
    <row r="10" spans="1:9">
      <c r="A10" s="79"/>
      <c r="B10" s="79" t="s">
        <v>229</v>
      </c>
      <c r="C10" t="s">
        <v>227</v>
      </c>
    </row>
    <row r="11" spans="1:9">
      <c r="A11" s="79"/>
      <c r="C11" t="s">
        <v>228</v>
      </c>
    </row>
    <row r="12" spans="1:9">
      <c r="A12" s="79"/>
      <c r="B12" s="79" t="s">
        <v>229</v>
      </c>
      <c r="C12" t="s">
        <v>230</v>
      </c>
    </row>
    <row r="13" spans="1:9">
      <c r="A13" s="79"/>
      <c r="B13" s="79" t="s">
        <v>229</v>
      </c>
      <c r="C13" t="s">
        <v>231</v>
      </c>
    </row>
    <row r="15" spans="1:9">
      <c r="A15" s="79" t="s">
        <v>220</v>
      </c>
      <c r="B15" t="s">
        <v>278</v>
      </c>
    </row>
    <row r="16" spans="1:9">
      <c r="A16" s="79"/>
      <c r="B16" s="79" t="s">
        <v>229</v>
      </c>
      <c r="C16" t="s">
        <v>233</v>
      </c>
    </row>
    <row r="17" spans="1:4">
      <c r="A17" s="79"/>
      <c r="B17" s="79" t="s">
        <v>229</v>
      </c>
      <c r="C17" t="s">
        <v>232</v>
      </c>
    </row>
    <row r="18" spans="1:4">
      <c r="A18" s="79"/>
      <c r="B18" s="79" t="s">
        <v>229</v>
      </c>
      <c r="C18" t="s">
        <v>234</v>
      </c>
    </row>
    <row r="19" spans="1:4">
      <c r="A19" s="79"/>
    </row>
    <row r="20" spans="1:4">
      <c r="A20" s="79" t="s">
        <v>222</v>
      </c>
      <c r="B20" t="s">
        <v>243</v>
      </c>
    </row>
    <row r="21" spans="1:4">
      <c r="A21" s="79"/>
      <c r="B21" s="79" t="s">
        <v>229</v>
      </c>
      <c r="C21" t="s">
        <v>235</v>
      </c>
    </row>
    <row r="22" spans="1:4">
      <c r="A22" s="79"/>
      <c r="B22" s="79"/>
      <c r="C22" t="s">
        <v>236</v>
      </c>
      <c r="D22" t="s">
        <v>237</v>
      </c>
    </row>
    <row r="23" spans="1:4">
      <c r="A23" s="79"/>
      <c r="B23" s="79"/>
      <c r="C23" t="s">
        <v>238</v>
      </c>
      <c r="D23" t="s">
        <v>239</v>
      </c>
    </row>
    <row r="24" spans="1:4">
      <c r="A24" s="79"/>
      <c r="B24" s="79" t="s">
        <v>229</v>
      </c>
      <c r="C24" t="s">
        <v>240</v>
      </c>
    </row>
    <row r="26" spans="1:4">
      <c r="A26" s="79" t="s">
        <v>223</v>
      </c>
      <c r="B26" t="s">
        <v>224</v>
      </c>
    </row>
    <row r="27" spans="1:4">
      <c r="A27" s="79"/>
      <c r="B27" s="79" t="s">
        <v>229</v>
      </c>
      <c r="C27" t="s">
        <v>241</v>
      </c>
    </row>
    <row r="29" spans="1:4">
      <c r="A29" s="79" t="s">
        <v>225</v>
      </c>
      <c r="B29" t="s">
        <v>226</v>
      </c>
    </row>
    <row r="30" spans="1:4">
      <c r="B30" s="79" t="s">
        <v>229</v>
      </c>
      <c r="C30" t="s">
        <v>242</v>
      </c>
    </row>
    <row r="31" spans="1:4" ht="11.25" customHeight="1"/>
    <row r="32" spans="1:4" ht="8.25" customHeight="1"/>
    <row r="33" spans="1:9" s="81" customFormat="1" ht="14.25">
      <c r="A33" s="81" t="s">
        <v>279</v>
      </c>
      <c r="D33" s="81" t="s">
        <v>252</v>
      </c>
    </row>
    <row r="34" spans="1:9" s="81" customFormat="1" ht="6.75" customHeight="1"/>
    <row r="35" spans="1:9">
      <c r="B35" s="82" t="s">
        <v>265</v>
      </c>
      <c r="C35" s="83" t="s">
        <v>268</v>
      </c>
      <c r="D35" s="83"/>
      <c r="E35" s="83"/>
      <c r="F35" s="83"/>
      <c r="G35" s="83"/>
      <c r="H35" s="83"/>
      <c r="I35" s="84"/>
    </row>
    <row r="36" spans="1:9">
      <c r="B36" s="85"/>
      <c r="C36" s="86" t="s">
        <v>269</v>
      </c>
      <c r="D36" s="86"/>
      <c r="E36" s="86"/>
      <c r="F36" s="86"/>
      <c r="G36" s="86"/>
      <c r="H36" s="86"/>
      <c r="I36" s="87"/>
    </row>
    <row r="37" spans="1:9">
      <c r="B37" s="19" t="s">
        <v>357</v>
      </c>
      <c r="C37" s="19"/>
      <c r="D37" s="19"/>
      <c r="E37" s="19"/>
      <c r="F37" s="19"/>
      <c r="G37" s="19"/>
      <c r="H37" s="19"/>
      <c r="I37" s="19"/>
    </row>
    <row r="38" spans="1:9">
      <c r="B38" s="19"/>
      <c r="C38" s="19" t="s">
        <v>356</v>
      </c>
      <c r="D38" s="19"/>
      <c r="E38" s="19"/>
      <c r="F38" s="19"/>
      <c r="G38" s="19"/>
      <c r="H38" s="19"/>
      <c r="I38" s="19"/>
    </row>
    <row r="39" spans="1:9">
      <c r="B39" s="19"/>
      <c r="C39" s="29" t="s">
        <v>353</v>
      </c>
      <c r="D39" s="19"/>
      <c r="E39" s="19"/>
      <c r="F39" s="19"/>
      <c r="G39" s="19"/>
      <c r="H39" s="19"/>
      <c r="I39" s="19"/>
    </row>
    <row r="40" spans="1:9" ht="12" customHeight="1">
      <c r="A40" t="s">
        <v>0</v>
      </c>
    </row>
    <row r="41" spans="1:9">
      <c r="A41" s="79" t="s">
        <v>218</v>
      </c>
      <c r="B41" t="s">
        <v>219</v>
      </c>
      <c r="F41" t="s">
        <v>280</v>
      </c>
    </row>
    <row r="42" spans="1:9">
      <c r="A42" s="79"/>
      <c r="B42" s="79" t="s">
        <v>229</v>
      </c>
      <c r="C42" t="s">
        <v>227</v>
      </c>
    </row>
    <row r="43" spans="1:9">
      <c r="A43" s="79"/>
      <c r="C43" t="s">
        <v>228</v>
      </c>
    </row>
    <row r="44" spans="1:9">
      <c r="A44" s="79"/>
      <c r="B44" s="79" t="s">
        <v>229</v>
      </c>
      <c r="C44" t="s">
        <v>253</v>
      </c>
    </row>
    <row r="45" spans="1:9">
      <c r="A45" s="79"/>
      <c r="B45" s="79" t="s">
        <v>229</v>
      </c>
      <c r="C45" t="s">
        <v>254</v>
      </c>
    </row>
    <row r="47" spans="1:9">
      <c r="A47" s="79" t="s">
        <v>220</v>
      </c>
      <c r="B47" t="s">
        <v>255</v>
      </c>
    </row>
    <row r="48" spans="1:9">
      <c r="A48" s="79"/>
      <c r="B48" s="79" t="s">
        <v>229</v>
      </c>
      <c r="C48" t="s">
        <v>256</v>
      </c>
    </row>
    <row r="49" spans="1:4">
      <c r="A49" s="79"/>
      <c r="B49" s="79" t="s">
        <v>229</v>
      </c>
      <c r="C49" t="s">
        <v>232</v>
      </c>
    </row>
    <row r="50" spans="1:4">
      <c r="A50" s="79"/>
      <c r="B50" s="79" t="s">
        <v>229</v>
      </c>
      <c r="C50" t="s">
        <v>234</v>
      </c>
    </row>
    <row r="51" spans="1:4">
      <c r="A51" s="79"/>
    </row>
    <row r="52" spans="1:4">
      <c r="A52" s="79" t="s">
        <v>222</v>
      </c>
      <c r="B52" t="s">
        <v>258</v>
      </c>
    </row>
    <row r="53" spans="1:4">
      <c r="A53" s="79"/>
      <c r="B53" s="79" t="s">
        <v>229</v>
      </c>
      <c r="C53" t="s">
        <v>235</v>
      </c>
    </row>
    <row r="54" spans="1:4">
      <c r="A54" s="79"/>
      <c r="B54" s="79"/>
      <c r="C54" t="s">
        <v>257</v>
      </c>
      <c r="D54" t="s">
        <v>239</v>
      </c>
    </row>
    <row r="55" spans="1:4">
      <c r="A55" s="79"/>
      <c r="B55" s="79" t="s">
        <v>229</v>
      </c>
      <c r="C55" t="s">
        <v>240</v>
      </c>
    </row>
    <row r="57" spans="1:4">
      <c r="A57" s="79" t="s">
        <v>223</v>
      </c>
      <c r="B57" t="s">
        <v>259</v>
      </c>
    </row>
    <row r="58" spans="1:4">
      <c r="A58" s="79"/>
      <c r="B58" s="79" t="s">
        <v>229</v>
      </c>
      <c r="C58" t="s">
        <v>241</v>
      </c>
    </row>
    <row r="60" spans="1:4">
      <c r="A60" s="79" t="s">
        <v>225</v>
      </c>
      <c r="B60" t="s">
        <v>226</v>
      </c>
    </row>
    <row r="61" spans="1:4">
      <c r="B61" s="79" t="s">
        <v>229</v>
      </c>
      <c r="C61" t="s">
        <v>242</v>
      </c>
    </row>
    <row r="63" spans="1:4">
      <c r="B63" t="s">
        <v>0</v>
      </c>
    </row>
  </sheetData>
  <mergeCells count="1">
    <mergeCell ref="A2:I2"/>
  </mergeCells>
  <phoneticPr fontId="2"/>
  <pageMargins left="0.39370078740157483" right="7.874015748031496E-2" top="0.62992125984251968" bottom="0.59055118110236227" header="0.35433070866141736" footer="0.35433070866141736"/>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0"/>
  <sheetViews>
    <sheetView topLeftCell="A16" workbookViewId="0">
      <selection activeCell="N23" sqref="N23"/>
    </sheetView>
  </sheetViews>
  <sheetFormatPr defaultRowHeight="14.25"/>
  <cols>
    <col min="1" max="1" width="3.25" style="51" customWidth="1"/>
    <col min="2" max="3" width="9" style="51"/>
    <col min="4" max="4" width="1.25" style="51" customWidth="1"/>
    <col min="5" max="5" width="1.625" style="51" customWidth="1"/>
    <col min="6" max="7" width="9" style="51"/>
    <col min="8" max="8" width="1.25" style="51" customWidth="1"/>
    <col min="9" max="9" width="11.375" style="51" customWidth="1"/>
    <col min="10" max="10" width="1.875" style="51" customWidth="1"/>
    <col min="11" max="11" width="11.25" style="51" customWidth="1"/>
    <col min="12" max="12" width="6" style="51" customWidth="1"/>
    <col min="13" max="13" width="2.625" style="51" customWidth="1"/>
    <col min="14" max="19" width="9" style="51"/>
    <col min="20" max="20" width="5.625" style="51" customWidth="1"/>
    <col min="21" max="16384" width="9" style="51"/>
  </cols>
  <sheetData>
    <row r="2" spans="1:20" ht="18.75">
      <c r="A2" s="249" t="s">
        <v>183</v>
      </c>
      <c r="B2" s="249"/>
      <c r="C2" s="249"/>
      <c r="D2" s="249"/>
      <c r="E2" s="249"/>
      <c r="F2" s="249"/>
      <c r="G2" s="249"/>
      <c r="H2" s="249"/>
      <c r="I2" s="249"/>
      <c r="J2" s="249"/>
      <c r="K2" s="249"/>
      <c r="N2" s="52"/>
      <c r="O2" s="51" t="s">
        <v>184</v>
      </c>
    </row>
    <row r="3" spans="1:20">
      <c r="A3" s="53"/>
      <c r="B3" s="53"/>
      <c r="C3" s="53"/>
      <c r="D3" s="53"/>
      <c r="E3" s="53"/>
      <c r="F3" s="53"/>
      <c r="G3" s="53"/>
      <c r="H3" s="53"/>
      <c r="I3" s="53"/>
      <c r="J3" s="53"/>
      <c r="K3" s="53"/>
      <c r="N3" s="54"/>
      <c r="O3" s="51" t="s">
        <v>185</v>
      </c>
    </row>
    <row r="4" spans="1:20" ht="15" thickBot="1">
      <c r="N4" s="55"/>
      <c r="O4" s="51" t="s">
        <v>186</v>
      </c>
    </row>
    <row r="5" spans="1:20" ht="15" thickBot="1">
      <c r="B5" s="250" t="s">
        <v>187</v>
      </c>
      <c r="C5" s="251"/>
      <c r="D5" s="53"/>
      <c r="E5" s="53"/>
      <c r="F5" s="250" t="s">
        <v>188</v>
      </c>
      <c r="G5" s="251"/>
      <c r="H5" s="53"/>
      <c r="I5" s="56" t="s">
        <v>189</v>
      </c>
      <c r="J5" s="53"/>
      <c r="K5" s="56" t="s">
        <v>190</v>
      </c>
    </row>
    <row r="6" spans="1:20" ht="5.25" customHeight="1">
      <c r="B6" s="57"/>
      <c r="C6" s="57"/>
      <c r="D6" s="53"/>
      <c r="E6" s="53"/>
      <c r="F6" s="57"/>
      <c r="G6" s="57"/>
      <c r="H6" s="53"/>
      <c r="I6" s="57"/>
      <c r="J6" s="53"/>
      <c r="K6" s="57"/>
    </row>
    <row r="7" spans="1:20" ht="12" customHeight="1" thickBot="1">
      <c r="A7" s="58"/>
      <c r="B7" s="59"/>
      <c r="C7" s="59"/>
      <c r="D7" s="59"/>
      <c r="E7" s="59"/>
      <c r="F7" s="59"/>
      <c r="G7" s="59"/>
      <c r="H7" s="59"/>
      <c r="I7" s="59"/>
      <c r="J7" s="59"/>
      <c r="K7" s="59"/>
      <c r="L7" s="59"/>
      <c r="M7" s="59"/>
      <c r="N7" s="59"/>
      <c r="O7" s="59"/>
      <c r="P7" s="59"/>
      <c r="Q7" s="59"/>
      <c r="R7" s="59"/>
      <c r="S7" s="59"/>
      <c r="T7" s="60"/>
    </row>
    <row r="8" spans="1:20" ht="18" customHeight="1">
      <c r="A8" s="61"/>
      <c r="B8" s="252" t="s">
        <v>191</v>
      </c>
      <c r="C8" s="253"/>
      <c r="D8" s="57"/>
      <c r="E8" s="62"/>
      <c r="F8" s="252" t="s">
        <v>192</v>
      </c>
      <c r="G8" s="253"/>
      <c r="H8" s="57"/>
      <c r="I8" s="241" t="s">
        <v>193</v>
      </c>
      <c r="J8" s="62"/>
      <c r="K8" s="241" t="s">
        <v>194</v>
      </c>
      <c r="L8" s="62"/>
      <c r="M8" s="62"/>
      <c r="N8" s="62" t="s">
        <v>195</v>
      </c>
      <c r="O8" s="62"/>
      <c r="P8" s="62"/>
      <c r="Q8" s="62"/>
      <c r="R8" s="62"/>
      <c r="S8" s="62"/>
      <c r="T8" s="63"/>
    </row>
    <row r="9" spans="1:20" ht="18" customHeight="1" thickBot="1">
      <c r="A9" s="61"/>
      <c r="B9" s="254"/>
      <c r="C9" s="255"/>
      <c r="D9" s="57"/>
      <c r="E9" s="62"/>
      <c r="F9" s="254"/>
      <c r="G9" s="255"/>
      <c r="H9" s="57"/>
      <c r="I9" s="242"/>
      <c r="J9" s="62"/>
      <c r="K9" s="242"/>
      <c r="L9" s="62"/>
      <c r="M9" s="62"/>
      <c r="N9" s="62" t="s">
        <v>196</v>
      </c>
      <c r="O9" s="62"/>
      <c r="P9" s="62"/>
      <c r="Q9" s="62"/>
      <c r="R9" s="62"/>
      <c r="S9" s="62"/>
      <c r="T9" s="63"/>
    </row>
    <row r="10" spans="1:20" ht="12" customHeight="1">
      <c r="A10" s="64"/>
      <c r="B10" s="65"/>
      <c r="C10" s="66"/>
      <c r="D10" s="65"/>
      <c r="E10" s="67"/>
      <c r="F10" s="65"/>
      <c r="G10" s="66"/>
      <c r="H10" s="65"/>
      <c r="I10" s="65"/>
      <c r="J10" s="67"/>
      <c r="K10" s="65"/>
      <c r="L10" s="67"/>
      <c r="M10" s="67"/>
      <c r="N10" s="67"/>
      <c r="O10" s="67"/>
      <c r="P10" s="67"/>
      <c r="Q10" s="67"/>
      <c r="R10" s="67"/>
      <c r="S10" s="67"/>
      <c r="T10" s="68"/>
    </row>
    <row r="11" spans="1:20" ht="12" customHeight="1" thickBot="1">
      <c r="A11" s="58"/>
      <c r="B11" s="59"/>
      <c r="C11" s="58"/>
      <c r="D11" s="59"/>
      <c r="E11" s="59"/>
      <c r="F11" s="59"/>
      <c r="G11" s="58"/>
      <c r="H11" s="59"/>
      <c r="I11" s="59"/>
      <c r="J11" s="59"/>
      <c r="K11" s="59"/>
      <c r="L11" s="59"/>
      <c r="M11" s="59"/>
      <c r="N11" s="59"/>
      <c r="O11" s="59"/>
      <c r="P11" s="59"/>
      <c r="Q11" s="59"/>
      <c r="R11" s="59"/>
      <c r="S11" s="59"/>
      <c r="T11" s="60"/>
    </row>
    <row r="12" spans="1:20" ht="18.75" customHeight="1">
      <c r="A12" s="61"/>
      <c r="B12" s="243" t="s">
        <v>197</v>
      </c>
      <c r="C12" s="245"/>
      <c r="D12" s="57"/>
      <c r="E12" s="62"/>
      <c r="F12" s="243" t="s">
        <v>198</v>
      </c>
      <c r="G12" s="245"/>
      <c r="H12" s="57"/>
      <c r="I12" s="241" t="s">
        <v>194</v>
      </c>
      <c r="J12" s="62"/>
      <c r="K12" s="62"/>
      <c r="L12" s="62"/>
      <c r="M12" s="62"/>
      <c r="N12" s="62" t="s">
        <v>199</v>
      </c>
      <c r="O12" s="62"/>
      <c r="P12" s="62"/>
      <c r="Q12" s="62"/>
      <c r="R12" s="62"/>
      <c r="S12" s="62"/>
      <c r="T12" s="63"/>
    </row>
    <row r="13" spans="1:20" ht="18.75" customHeight="1" thickBot="1">
      <c r="A13" s="61"/>
      <c r="B13" s="246"/>
      <c r="C13" s="248"/>
      <c r="D13" s="57"/>
      <c r="E13" s="62"/>
      <c r="F13" s="246"/>
      <c r="G13" s="248"/>
      <c r="H13" s="57"/>
      <c r="I13" s="242"/>
      <c r="J13" s="62"/>
      <c r="K13" s="62"/>
      <c r="L13" s="62"/>
      <c r="M13" s="62"/>
      <c r="N13" s="62"/>
      <c r="O13" s="62"/>
      <c r="P13" s="62"/>
      <c r="Q13" s="62"/>
      <c r="R13" s="62"/>
      <c r="S13" s="62"/>
      <c r="T13" s="63"/>
    </row>
    <row r="14" spans="1:20" ht="18.75" customHeight="1">
      <c r="A14" s="61"/>
      <c r="B14" s="57"/>
      <c r="C14" s="228" t="s">
        <v>200</v>
      </c>
      <c r="D14" s="229"/>
      <c r="E14" s="229"/>
      <c r="F14" s="230"/>
      <c r="G14" s="57"/>
      <c r="H14" s="57"/>
      <c r="I14" s="57"/>
      <c r="J14" s="62"/>
      <c r="K14" s="62"/>
      <c r="L14" s="62"/>
      <c r="M14" s="62"/>
      <c r="N14" s="62"/>
      <c r="O14" s="62"/>
      <c r="P14" s="62"/>
      <c r="Q14" s="62"/>
      <c r="R14" s="62"/>
      <c r="S14" s="62"/>
      <c r="T14" s="63"/>
    </row>
    <row r="15" spans="1:20" ht="9" customHeight="1">
      <c r="A15" s="61"/>
      <c r="B15" s="57"/>
      <c r="C15" s="69"/>
      <c r="D15" s="69"/>
      <c r="E15" s="70"/>
      <c r="F15" s="69"/>
      <c r="G15" s="57"/>
      <c r="H15" s="57"/>
      <c r="I15" s="57"/>
      <c r="J15" s="62"/>
      <c r="K15" s="62"/>
      <c r="L15" s="62"/>
      <c r="M15" s="62"/>
      <c r="N15" s="62"/>
      <c r="O15" s="62"/>
      <c r="P15" s="62"/>
      <c r="Q15" s="62"/>
      <c r="R15" s="62"/>
      <c r="S15" s="62"/>
      <c r="T15" s="63"/>
    </row>
    <row r="16" spans="1:20" ht="9" customHeight="1" thickBot="1">
      <c r="A16" s="61"/>
      <c r="B16" s="57"/>
      <c r="C16" s="57"/>
      <c r="D16" s="57"/>
      <c r="E16" s="61"/>
      <c r="F16" s="57"/>
      <c r="G16" s="57"/>
      <c r="H16" s="57"/>
      <c r="I16" s="57"/>
      <c r="J16" s="62"/>
      <c r="K16" s="62"/>
      <c r="L16" s="62"/>
      <c r="M16" s="62"/>
      <c r="N16" s="62"/>
      <c r="O16" s="62"/>
      <c r="P16" s="62"/>
      <c r="Q16" s="62"/>
      <c r="R16" s="62"/>
      <c r="S16" s="62"/>
      <c r="T16" s="63"/>
    </row>
    <row r="17" spans="1:20" ht="18.75" customHeight="1">
      <c r="A17" s="61"/>
      <c r="B17" s="57"/>
      <c r="C17" s="243" t="s">
        <v>201</v>
      </c>
      <c r="D17" s="244"/>
      <c r="E17" s="244"/>
      <c r="F17" s="245"/>
      <c r="G17" s="57"/>
      <c r="H17" s="57"/>
      <c r="I17" s="241" t="s">
        <v>194</v>
      </c>
      <c r="J17" s="62"/>
      <c r="K17" s="241" t="s">
        <v>202</v>
      </c>
      <c r="L17" s="62"/>
      <c r="M17" s="62"/>
      <c r="N17" s="62" t="s">
        <v>203</v>
      </c>
      <c r="O17" s="62"/>
      <c r="P17" s="62"/>
      <c r="Q17" s="62"/>
      <c r="R17" s="62"/>
      <c r="S17" s="62"/>
      <c r="T17" s="63"/>
    </row>
    <row r="18" spans="1:20" ht="15" customHeight="1" thickBot="1">
      <c r="A18" s="61"/>
      <c r="B18" s="57"/>
      <c r="C18" s="246"/>
      <c r="D18" s="247"/>
      <c r="E18" s="247"/>
      <c r="F18" s="248"/>
      <c r="G18" s="57"/>
      <c r="H18" s="57"/>
      <c r="I18" s="242"/>
      <c r="J18" s="62"/>
      <c r="K18" s="242"/>
      <c r="L18" s="62"/>
      <c r="M18" s="62"/>
      <c r="N18" s="62"/>
      <c r="O18" s="62"/>
      <c r="P18" s="62"/>
      <c r="Q18" s="62"/>
      <c r="R18" s="62"/>
      <c r="S18" s="62"/>
      <c r="T18" s="63"/>
    </row>
    <row r="19" spans="1:20" ht="15" customHeight="1">
      <c r="A19" s="64"/>
      <c r="B19" s="65"/>
      <c r="C19" s="71"/>
      <c r="D19" s="71"/>
      <c r="E19" s="72"/>
      <c r="F19" s="71"/>
      <c r="G19" s="65"/>
      <c r="H19" s="65"/>
      <c r="I19" s="65"/>
      <c r="J19" s="67"/>
      <c r="K19" s="65"/>
      <c r="L19" s="67"/>
      <c r="M19" s="67"/>
      <c r="N19" s="67"/>
      <c r="O19" s="67"/>
      <c r="P19" s="67"/>
      <c r="Q19" s="67"/>
      <c r="R19" s="67"/>
      <c r="S19" s="67"/>
      <c r="T19" s="68"/>
    </row>
    <row r="20" spans="1:20" ht="15" customHeight="1">
      <c r="A20" s="58"/>
      <c r="B20" s="73"/>
      <c r="C20" s="73"/>
      <c r="D20" s="73"/>
      <c r="E20" s="74"/>
      <c r="F20" s="73"/>
      <c r="G20" s="73"/>
      <c r="H20" s="73"/>
      <c r="I20" s="73"/>
      <c r="J20" s="59"/>
      <c r="K20" s="59"/>
      <c r="L20" s="59"/>
      <c r="M20" s="59"/>
      <c r="N20" s="59"/>
      <c r="O20" s="59"/>
      <c r="P20" s="59"/>
      <c r="Q20" s="59"/>
      <c r="R20" s="59"/>
      <c r="S20" s="59"/>
      <c r="T20" s="60"/>
    </row>
    <row r="21" spans="1:20" ht="15" customHeight="1" thickBot="1">
      <c r="A21" s="61"/>
      <c r="B21" s="62"/>
      <c r="C21" s="58"/>
      <c r="D21" s="59"/>
      <c r="E21" s="59"/>
      <c r="F21" s="60"/>
      <c r="G21" s="62"/>
      <c r="H21" s="62"/>
      <c r="I21" s="62"/>
      <c r="J21" s="62"/>
      <c r="K21" s="62"/>
      <c r="L21" s="62"/>
      <c r="M21" s="62"/>
      <c r="N21" s="62"/>
      <c r="O21" s="62"/>
      <c r="P21" s="62"/>
      <c r="Q21" s="62"/>
      <c r="R21" s="62"/>
      <c r="S21" s="62"/>
      <c r="T21" s="63"/>
    </row>
    <row r="22" spans="1:20" ht="14.25" customHeight="1">
      <c r="A22" s="61"/>
      <c r="B22" s="256" t="s">
        <v>204</v>
      </c>
      <c r="C22" s="234"/>
      <c r="D22" s="57"/>
      <c r="E22" s="62"/>
      <c r="F22" s="256" t="s">
        <v>198</v>
      </c>
      <c r="G22" s="234"/>
      <c r="H22" s="57"/>
      <c r="I22" s="257" t="s">
        <v>205</v>
      </c>
      <c r="J22" s="62"/>
      <c r="K22" s="62"/>
      <c r="L22" s="62"/>
      <c r="M22" s="62"/>
      <c r="N22" s="62" t="s">
        <v>206</v>
      </c>
      <c r="O22" s="62"/>
      <c r="P22" s="62"/>
      <c r="Q22" s="62"/>
      <c r="R22" s="62"/>
      <c r="S22" s="62"/>
      <c r="T22" s="63"/>
    </row>
    <row r="23" spans="1:20" ht="14.25" customHeight="1" thickBot="1">
      <c r="A23" s="61"/>
      <c r="B23" s="238"/>
      <c r="C23" s="240"/>
      <c r="D23" s="57"/>
      <c r="E23" s="62"/>
      <c r="F23" s="238"/>
      <c r="G23" s="240"/>
      <c r="H23" s="57"/>
      <c r="I23" s="242"/>
      <c r="J23" s="62"/>
      <c r="K23" s="62"/>
      <c r="L23" s="62"/>
      <c r="M23" s="62"/>
      <c r="N23" s="62"/>
      <c r="O23" s="62"/>
      <c r="P23" s="62"/>
      <c r="Q23" s="62"/>
      <c r="R23" s="62"/>
      <c r="S23" s="62"/>
      <c r="T23" s="63"/>
    </row>
    <row r="24" spans="1:20" ht="18.75" customHeight="1">
      <c r="A24" s="61"/>
      <c r="B24" s="57"/>
      <c r="C24" s="228" t="s">
        <v>200</v>
      </c>
      <c r="D24" s="229"/>
      <c r="E24" s="229"/>
      <c r="F24" s="230"/>
      <c r="G24" s="57"/>
      <c r="H24" s="57"/>
      <c r="I24" s="57"/>
      <c r="J24" s="62"/>
      <c r="K24" s="62"/>
      <c r="L24" s="62"/>
      <c r="M24" s="62"/>
      <c r="N24" s="62"/>
      <c r="O24" s="62"/>
      <c r="P24" s="62"/>
      <c r="Q24" s="62"/>
      <c r="R24" s="62"/>
      <c r="S24" s="62"/>
      <c r="T24" s="63"/>
    </row>
    <row r="25" spans="1:20" ht="9.75" customHeight="1" thickBot="1">
      <c r="A25" s="61"/>
      <c r="B25" s="57"/>
      <c r="C25" s="69"/>
      <c r="D25" s="69"/>
      <c r="E25" s="70"/>
      <c r="F25" s="69"/>
      <c r="G25" s="57"/>
      <c r="H25" s="57"/>
      <c r="I25" s="57"/>
      <c r="J25" s="62"/>
      <c r="K25" s="231" t="s">
        <v>207</v>
      </c>
      <c r="L25" s="231"/>
      <c r="M25" s="62"/>
      <c r="N25" s="62"/>
      <c r="O25" s="62"/>
      <c r="P25" s="62"/>
      <c r="Q25" s="62"/>
      <c r="R25" s="62"/>
      <c r="S25" s="62"/>
      <c r="T25" s="63"/>
    </row>
    <row r="26" spans="1:20" ht="6" customHeight="1">
      <c r="A26" s="61"/>
      <c r="B26" s="57"/>
      <c r="C26" s="232" t="s">
        <v>208</v>
      </c>
      <c r="D26" s="233"/>
      <c r="E26" s="233"/>
      <c r="F26" s="234"/>
      <c r="G26" s="75"/>
      <c r="H26" s="65"/>
      <c r="I26" s="65"/>
      <c r="J26" s="67"/>
      <c r="K26" s="231"/>
      <c r="L26" s="231"/>
      <c r="M26" s="62"/>
      <c r="N26" s="62"/>
      <c r="O26" s="62"/>
      <c r="P26" s="62"/>
      <c r="Q26" s="62"/>
      <c r="R26" s="62"/>
      <c r="S26" s="62"/>
      <c r="T26" s="63"/>
    </row>
    <row r="27" spans="1:20" ht="6" customHeight="1">
      <c r="A27" s="61"/>
      <c r="B27" s="57"/>
      <c r="C27" s="235"/>
      <c r="D27" s="236"/>
      <c r="E27" s="236"/>
      <c r="F27" s="237"/>
      <c r="G27" s="57"/>
      <c r="H27" s="57"/>
      <c r="I27" s="57"/>
      <c r="J27" s="62"/>
      <c r="K27" s="76"/>
      <c r="L27" s="69"/>
      <c r="M27" s="62"/>
      <c r="N27" s="62"/>
      <c r="O27" s="62"/>
      <c r="P27" s="62"/>
      <c r="Q27" s="62"/>
      <c r="R27" s="62"/>
      <c r="S27" s="62"/>
      <c r="T27" s="63"/>
    </row>
    <row r="28" spans="1:20" ht="18.75" customHeight="1" thickBot="1">
      <c r="A28" s="61"/>
      <c r="B28" s="57"/>
      <c r="C28" s="238"/>
      <c r="D28" s="239"/>
      <c r="E28" s="239"/>
      <c r="F28" s="240"/>
      <c r="G28" s="57"/>
      <c r="H28" s="57"/>
      <c r="I28" s="56" t="s">
        <v>209</v>
      </c>
      <c r="J28" s="62"/>
      <c r="K28" s="77" t="s">
        <v>210</v>
      </c>
      <c r="L28" s="78"/>
      <c r="M28" s="62"/>
      <c r="N28" s="62" t="s">
        <v>211</v>
      </c>
      <c r="O28" s="62"/>
      <c r="P28" s="62"/>
      <c r="Q28" s="62"/>
      <c r="R28" s="62"/>
      <c r="S28" s="62"/>
      <c r="T28" s="63"/>
    </row>
    <row r="29" spans="1:20" ht="10.5" customHeight="1" thickBot="1">
      <c r="A29" s="61"/>
      <c r="B29" s="57"/>
      <c r="C29" s="57"/>
      <c r="D29" s="57"/>
      <c r="E29" s="61"/>
      <c r="F29" s="57"/>
      <c r="G29" s="57"/>
      <c r="H29" s="57"/>
      <c r="I29" s="57"/>
      <c r="J29" s="62"/>
      <c r="K29" s="232" t="s">
        <v>212</v>
      </c>
      <c r="L29" s="234"/>
      <c r="M29" s="62"/>
      <c r="N29" s="62"/>
      <c r="O29" s="62"/>
      <c r="P29" s="62"/>
      <c r="Q29" s="62"/>
      <c r="R29" s="62"/>
      <c r="S29" s="62"/>
      <c r="T29" s="63"/>
    </row>
    <row r="30" spans="1:20" ht="18.75" customHeight="1" thickBot="1">
      <c r="A30" s="61"/>
      <c r="B30" s="57"/>
      <c r="C30" s="232" t="s">
        <v>213</v>
      </c>
      <c r="D30" s="233"/>
      <c r="E30" s="233"/>
      <c r="F30" s="234"/>
      <c r="G30" s="57"/>
      <c r="H30" s="57"/>
      <c r="I30" s="241" t="s">
        <v>209</v>
      </c>
      <c r="J30" s="62"/>
      <c r="K30" s="238"/>
      <c r="L30" s="240"/>
      <c r="M30" s="62"/>
      <c r="N30" s="62"/>
      <c r="O30" s="62"/>
      <c r="P30" s="62"/>
      <c r="Q30" s="62"/>
      <c r="R30" s="62"/>
      <c r="S30" s="62"/>
      <c r="T30" s="63"/>
    </row>
    <row r="31" spans="1:20" ht="15" customHeight="1" thickBot="1">
      <c r="A31" s="61"/>
      <c r="B31" s="57"/>
      <c r="C31" s="238"/>
      <c r="D31" s="239"/>
      <c r="E31" s="239"/>
      <c r="F31" s="240"/>
      <c r="G31" s="57"/>
      <c r="H31" s="57"/>
      <c r="I31" s="242"/>
      <c r="J31" s="62"/>
      <c r="K31" s="62"/>
      <c r="L31" s="62"/>
      <c r="M31" s="62"/>
      <c r="N31" s="62"/>
      <c r="O31" s="62"/>
      <c r="P31" s="62"/>
      <c r="Q31" s="62"/>
      <c r="R31" s="62"/>
      <c r="S31" s="62"/>
      <c r="T31" s="63"/>
    </row>
    <row r="32" spans="1:20" ht="9.75" customHeight="1">
      <c r="A32" s="61"/>
      <c r="B32" s="57"/>
      <c r="C32" s="57"/>
      <c r="D32" s="57"/>
      <c r="E32" s="61"/>
      <c r="F32" s="57"/>
      <c r="G32" s="57"/>
      <c r="H32" s="57"/>
      <c r="I32" s="57"/>
      <c r="J32" s="62"/>
      <c r="K32" s="62"/>
      <c r="L32" s="62"/>
      <c r="M32" s="62"/>
      <c r="N32" s="62"/>
      <c r="O32" s="62"/>
      <c r="P32" s="62"/>
      <c r="Q32" s="62"/>
      <c r="R32" s="62"/>
      <c r="S32" s="62"/>
      <c r="T32" s="63"/>
    </row>
    <row r="33" spans="1:20" ht="9.75" customHeight="1" thickBot="1">
      <c r="A33" s="61"/>
      <c r="B33" s="62"/>
      <c r="C33" s="62"/>
      <c r="D33" s="62"/>
      <c r="E33" s="61"/>
      <c r="F33" s="62"/>
      <c r="G33" s="62"/>
      <c r="H33" s="62"/>
      <c r="I33" s="62"/>
      <c r="J33" s="62"/>
      <c r="K33" s="62"/>
      <c r="L33" s="62"/>
      <c r="M33" s="62"/>
      <c r="N33" s="62"/>
      <c r="O33" s="62"/>
      <c r="P33" s="62"/>
      <c r="Q33" s="62"/>
      <c r="R33" s="62"/>
      <c r="S33" s="62"/>
      <c r="T33" s="63"/>
    </row>
    <row r="34" spans="1:20">
      <c r="A34" s="61"/>
      <c r="B34" s="232" t="s">
        <v>214</v>
      </c>
      <c r="C34" s="233"/>
      <c r="D34" s="233"/>
      <c r="E34" s="233"/>
      <c r="F34" s="233"/>
      <c r="G34" s="234"/>
      <c r="H34" s="57"/>
      <c r="I34" s="241" t="s">
        <v>209</v>
      </c>
      <c r="J34" s="62"/>
      <c r="K34" s="241" t="s">
        <v>194</v>
      </c>
      <c r="L34" s="62"/>
      <c r="M34" s="62"/>
      <c r="N34" s="62" t="s">
        <v>215</v>
      </c>
      <c r="O34" s="62"/>
      <c r="P34" s="62"/>
      <c r="Q34" s="62"/>
      <c r="R34" s="62"/>
      <c r="S34" s="62"/>
      <c r="T34" s="63"/>
    </row>
    <row r="35" spans="1:20" ht="15" thickBot="1">
      <c r="A35" s="61"/>
      <c r="B35" s="238"/>
      <c r="C35" s="239"/>
      <c r="D35" s="239"/>
      <c r="E35" s="239"/>
      <c r="F35" s="239"/>
      <c r="G35" s="240"/>
      <c r="H35" s="57"/>
      <c r="I35" s="242"/>
      <c r="J35" s="62"/>
      <c r="K35" s="242"/>
      <c r="L35" s="62"/>
      <c r="M35" s="62"/>
      <c r="N35" s="62"/>
      <c r="O35" s="62"/>
      <c r="P35" s="62"/>
      <c r="Q35" s="62"/>
      <c r="R35" s="62"/>
      <c r="S35" s="62"/>
      <c r="T35" s="63"/>
    </row>
    <row r="36" spans="1:20" ht="9.75" customHeight="1">
      <c r="A36" s="64"/>
      <c r="B36" s="67"/>
      <c r="C36" s="67"/>
      <c r="D36" s="67"/>
      <c r="E36" s="64"/>
      <c r="F36" s="67"/>
      <c r="G36" s="67"/>
      <c r="H36" s="67"/>
      <c r="I36" s="67"/>
      <c r="J36" s="67"/>
      <c r="K36" s="67"/>
      <c r="L36" s="67"/>
      <c r="M36" s="67"/>
      <c r="N36" s="67"/>
      <c r="O36" s="67"/>
      <c r="P36" s="67"/>
      <c r="Q36" s="67"/>
      <c r="R36" s="67"/>
      <c r="S36" s="67"/>
      <c r="T36" s="68"/>
    </row>
    <row r="37" spans="1:20" ht="9.75" customHeight="1" thickBot="1">
      <c r="A37" s="58"/>
      <c r="B37" s="59"/>
      <c r="C37" s="59"/>
      <c r="D37" s="59"/>
      <c r="E37" s="58"/>
      <c r="F37" s="59"/>
      <c r="G37" s="59"/>
      <c r="H37" s="59"/>
      <c r="I37" s="59"/>
      <c r="J37" s="59"/>
      <c r="K37" s="59"/>
      <c r="L37" s="59"/>
      <c r="M37" s="59"/>
      <c r="N37" s="59"/>
      <c r="O37" s="59"/>
      <c r="P37" s="59"/>
      <c r="Q37" s="59"/>
      <c r="R37" s="59"/>
      <c r="S37" s="59"/>
      <c r="T37" s="60"/>
    </row>
    <row r="38" spans="1:20">
      <c r="A38" s="61"/>
      <c r="B38" s="62"/>
      <c r="C38" s="243" t="s">
        <v>216</v>
      </c>
      <c r="D38" s="244"/>
      <c r="E38" s="244"/>
      <c r="F38" s="245"/>
      <c r="G38" s="62"/>
      <c r="H38" s="62"/>
      <c r="I38" s="241" t="s">
        <v>194</v>
      </c>
      <c r="J38" s="62"/>
      <c r="K38" s="241" t="s">
        <v>217</v>
      </c>
      <c r="L38" s="62"/>
      <c r="M38" s="62"/>
      <c r="N38" s="62"/>
      <c r="O38" s="62"/>
      <c r="P38" s="62"/>
      <c r="Q38" s="62"/>
      <c r="R38" s="62"/>
      <c r="S38" s="62"/>
      <c r="T38" s="63"/>
    </row>
    <row r="39" spans="1:20" ht="15" thickBot="1">
      <c r="A39" s="61"/>
      <c r="B39" s="62"/>
      <c r="C39" s="246"/>
      <c r="D39" s="247"/>
      <c r="E39" s="247"/>
      <c r="F39" s="248"/>
      <c r="G39" s="62"/>
      <c r="H39" s="62"/>
      <c r="I39" s="242"/>
      <c r="J39" s="62"/>
      <c r="K39" s="242"/>
      <c r="L39" s="62"/>
      <c r="M39" s="62"/>
      <c r="N39" s="62"/>
      <c r="O39" s="62"/>
      <c r="P39" s="62"/>
      <c r="Q39" s="62"/>
      <c r="R39" s="62"/>
      <c r="S39" s="62"/>
      <c r="T39" s="63"/>
    </row>
    <row r="40" spans="1:20" ht="7.5" customHeight="1">
      <c r="A40" s="64"/>
      <c r="B40" s="67"/>
      <c r="C40" s="67"/>
      <c r="D40" s="67"/>
      <c r="E40" s="67"/>
      <c r="F40" s="67"/>
      <c r="G40" s="67"/>
      <c r="H40" s="67"/>
      <c r="I40" s="67"/>
      <c r="J40" s="67"/>
      <c r="K40" s="67"/>
      <c r="L40" s="67"/>
      <c r="M40" s="67"/>
      <c r="N40" s="67"/>
      <c r="O40" s="67"/>
      <c r="P40" s="67"/>
      <c r="Q40" s="67"/>
      <c r="R40" s="67"/>
      <c r="S40" s="67"/>
      <c r="T40" s="68"/>
    </row>
  </sheetData>
  <mergeCells count="29">
    <mergeCell ref="F12:G13"/>
    <mergeCell ref="I8:I9"/>
    <mergeCell ref="K8:K9"/>
    <mergeCell ref="B12:C13"/>
    <mergeCell ref="B22:C23"/>
    <mergeCell ref="F22:G23"/>
    <mergeCell ref="I22:I23"/>
    <mergeCell ref="I12:I13"/>
    <mergeCell ref="C14:F14"/>
    <mergeCell ref="C17:F18"/>
    <mergeCell ref="I17:I18"/>
    <mergeCell ref="K17:K18"/>
    <mergeCell ref="A2:K2"/>
    <mergeCell ref="B5:C5"/>
    <mergeCell ref="F5:G5"/>
    <mergeCell ref="B8:C9"/>
    <mergeCell ref="F8:G9"/>
    <mergeCell ref="B34:G35"/>
    <mergeCell ref="I34:I35"/>
    <mergeCell ref="K34:K35"/>
    <mergeCell ref="C38:F39"/>
    <mergeCell ref="I38:I39"/>
    <mergeCell ref="K38:K39"/>
    <mergeCell ref="C24:F24"/>
    <mergeCell ref="K25:L26"/>
    <mergeCell ref="C26:F28"/>
    <mergeCell ref="K29:L30"/>
    <mergeCell ref="C30:F31"/>
    <mergeCell ref="I30:I31"/>
  </mergeCells>
  <phoneticPr fontId="2"/>
  <pageMargins left="0.55000000000000004" right="0.42" top="0.56000000000000005" bottom="0.82" header="0.32" footer="0.51181102362204722"/>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0"/>
  <sheetViews>
    <sheetView topLeftCell="A22" workbookViewId="0">
      <selection activeCell="B37" sqref="B37"/>
    </sheetView>
  </sheetViews>
  <sheetFormatPr defaultRowHeight="14.25"/>
  <cols>
    <col min="1" max="1" width="3.25" style="51" customWidth="1"/>
    <col min="2" max="3" width="9" style="51"/>
    <col min="4" max="4" width="1.25" style="51" customWidth="1"/>
    <col min="5" max="5" width="1.625" style="51" customWidth="1"/>
    <col min="6" max="7" width="9" style="51"/>
    <col min="8" max="8" width="1.25" style="51" customWidth="1"/>
    <col min="9" max="9" width="11.375" style="51" customWidth="1"/>
    <col min="10" max="10" width="1.875" style="51" customWidth="1"/>
    <col min="11" max="11" width="11.25" style="51" customWidth="1"/>
    <col min="12" max="12" width="6" style="51" customWidth="1"/>
    <col min="13" max="13" width="2.625" style="51" customWidth="1"/>
    <col min="14" max="19" width="9" style="51"/>
    <col min="20" max="20" width="5.625" style="51" customWidth="1"/>
    <col min="21" max="16384" width="9" style="51"/>
  </cols>
  <sheetData>
    <row r="2" spans="1:20" ht="18.75">
      <c r="A2" s="249" t="s">
        <v>287</v>
      </c>
      <c r="B2" s="249"/>
      <c r="C2" s="249"/>
      <c r="D2" s="249"/>
      <c r="E2" s="249"/>
      <c r="F2" s="249"/>
      <c r="G2" s="249"/>
      <c r="H2" s="249"/>
      <c r="I2" s="249"/>
      <c r="J2" s="249"/>
      <c r="K2" s="249"/>
      <c r="N2" s="52"/>
      <c r="O2" s="51" t="s">
        <v>184</v>
      </c>
    </row>
    <row r="3" spans="1:20">
      <c r="A3" s="53"/>
      <c r="B3" s="53"/>
      <c r="C3" s="53"/>
      <c r="D3" s="53"/>
      <c r="E3" s="53"/>
      <c r="F3" s="53"/>
      <c r="G3" s="53"/>
      <c r="H3" s="53"/>
      <c r="I3" s="53"/>
      <c r="J3" s="53"/>
      <c r="K3" s="53"/>
      <c r="N3" s="54"/>
      <c r="O3" s="51" t="s">
        <v>185</v>
      </c>
    </row>
    <row r="4" spans="1:20" ht="15" thickBot="1">
      <c r="N4" s="55"/>
      <c r="O4" s="51" t="s">
        <v>186</v>
      </c>
    </row>
    <row r="5" spans="1:20" ht="15" thickBot="1">
      <c r="B5" s="250" t="s">
        <v>187</v>
      </c>
      <c r="C5" s="251"/>
      <c r="D5" s="53"/>
      <c r="E5" s="53"/>
      <c r="F5" s="250" t="s">
        <v>188</v>
      </c>
      <c r="G5" s="251"/>
      <c r="H5" s="53"/>
      <c r="I5" s="56" t="s">
        <v>189</v>
      </c>
      <c r="J5" s="53"/>
      <c r="K5" s="56" t="s">
        <v>244</v>
      </c>
    </row>
    <row r="6" spans="1:20" ht="5.25" customHeight="1">
      <c r="B6" s="57"/>
      <c r="C6" s="57"/>
      <c r="D6" s="53"/>
      <c r="E6" s="53"/>
      <c r="F6" s="57"/>
      <c r="G6" s="57"/>
      <c r="H6" s="53"/>
      <c r="I6" s="57"/>
      <c r="J6" s="53"/>
      <c r="K6" s="57"/>
    </row>
    <row r="7" spans="1:20" ht="12" customHeight="1" thickBot="1">
      <c r="A7" s="58"/>
      <c r="B7" s="59"/>
      <c r="C7" s="59"/>
      <c r="D7" s="59"/>
      <c r="E7" s="59"/>
      <c r="F7" s="59"/>
      <c r="G7" s="59"/>
      <c r="H7" s="59"/>
      <c r="I7" s="59"/>
      <c r="J7" s="59"/>
      <c r="K7" s="59"/>
      <c r="L7" s="59"/>
      <c r="M7" s="59"/>
      <c r="N7" s="59"/>
      <c r="O7" s="59"/>
      <c r="P7" s="59"/>
      <c r="Q7" s="59"/>
      <c r="R7" s="59"/>
      <c r="S7" s="59"/>
      <c r="T7" s="60"/>
    </row>
    <row r="8" spans="1:20" ht="18" customHeight="1">
      <c r="A8" s="61"/>
      <c r="B8" s="252" t="s">
        <v>246</v>
      </c>
      <c r="C8" s="253"/>
      <c r="D8" s="57"/>
      <c r="E8" s="62"/>
      <c r="F8" s="252" t="s">
        <v>247</v>
      </c>
      <c r="G8" s="253"/>
      <c r="H8" s="57"/>
      <c r="I8" s="241" t="s">
        <v>193</v>
      </c>
      <c r="J8" s="62"/>
      <c r="K8" s="241" t="s">
        <v>194</v>
      </c>
      <c r="L8" s="62"/>
      <c r="M8" s="62"/>
      <c r="N8" s="62" t="s">
        <v>281</v>
      </c>
      <c r="O8" s="62"/>
      <c r="P8" s="62"/>
      <c r="Q8" s="62"/>
      <c r="R8" s="62"/>
      <c r="S8" s="62"/>
      <c r="T8" s="63"/>
    </row>
    <row r="9" spans="1:20" ht="18" customHeight="1" thickBot="1">
      <c r="A9" s="61"/>
      <c r="B9" s="254"/>
      <c r="C9" s="255"/>
      <c r="D9" s="57"/>
      <c r="E9" s="62"/>
      <c r="F9" s="254"/>
      <c r="G9" s="255"/>
      <c r="H9" s="57"/>
      <c r="I9" s="242"/>
      <c r="J9" s="62"/>
      <c r="K9" s="242"/>
      <c r="L9" s="62"/>
      <c r="M9" s="62"/>
      <c r="N9" s="62" t="s">
        <v>196</v>
      </c>
      <c r="O9" s="62"/>
      <c r="P9" s="62"/>
      <c r="Q9" s="62"/>
      <c r="R9" s="62"/>
      <c r="S9" s="62"/>
      <c r="T9" s="63"/>
    </row>
    <row r="10" spans="1:20" ht="21" customHeight="1">
      <c r="A10" s="64"/>
      <c r="B10" s="65"/>
      <c r="C10" s="66"/>
      <c r="D10" s="65"/>
      <c r="E10" s="67"/>
      <c r="F10" s="65"/>
      <c r="G10" s="66"/>
      <c r="H10" s="65"/>
      <c r="I10" s="65"/>
      <c r="J10" s="67"/>
      <c r="K10" s="65"/>
      <c r="L10" s="67"/>
      <c r="M10" s="67"/>
      <c r="N10" s="67" t="s">
        <v>319</v>
      </c>
      <c r="O10" s="67"/>
      <c r="P10" s="67"/>
      <c r="Q10" s="67"/>
      <c r="R10" s="67"/>
      <c r="S10" s="67"/>
      <c r="T10" s="68"/>
    </row>
    <row r="11" spans="1:20" ht="12" customHeight="1" thickBot="1">
      <c r="A11" s="58"/>
      <c r="B11" s="59"/>
      <c r="C11" s="58"/>
      <c r="D11" s="59"/>
      <c r="E11" s="59"/>
      <c r="F11" s="59"/>
      <c r="G11" s="58"/>
      <c r="H11" s="59"/>
      <c r="I11" s="59"/>
      <c r="J11" s="59"/>
      <c r="K11" s="59"/>
      <c r="L11" s="59"/>
      <c r="M11" s="59"/>
      <c r="N11" s="59"/>
      <c r="O11" s="59"/>
      <c r="P11" s="59"/>
      <c r="Q11" s="59"/>
      <c r="R11" s="59"/>
      <c r="S11" s="59"/>
      <c r="T11" s="60"/>
    </row>
    <row r="12" spans="1:20" ht="18.75" customHeight="1">
      <c r="A12" s="61"/>
      <c r="B12" s="243" t="s">
        <v>197</v>
      </c>
      <c r="C12" s="245"/>
      <c r="D12" s="57"/>
      <c r="E12" s="62"/>
      <c r="F12" s="243" t="s">
        <v>198</v>
      </c>
      <c r="G12" s="245"/>
      <c r="H12" s="57"/>
      <c r="I12" s="241" t="s">
        <v>194</v>
      </c>
      <c r="J12" s="62"/>
      <c r="K12" s="62"/>
      <c r="L12" s="62"/>
      <c r="M12" s="62"/>
      <c r="N12" s="62" t="s">
        <v>282</v>
      </c>
      <c r="O12" s="62"/>
      <c r="P12" s="62"/>
      <c r="Q12" s="62"/>
      <c r="R12" s="62"/>
      <c r="S12" s="62"/>
      <c r="T12" s="63"/>
    </row>
    <row r="13" spans="1:20" ht="18.75" customHeight="1" thickBot="1">
      <c r="A13" s="61"/>
      <c r="B13" s="246"/>
      <c r="C13" s="248"/>
      <c r="D13" s="57"/>
      <c r="E13" s="62"/>
      <c r="F13" s="246"/>
      <c r="G13" s="248"/>
      <c r="H13" s="57"/>
      <c r="I13" s="242"/>
      <c r="J13" s="62"/>
      <c r="K13" s="62"/>
      <c r="L13" s="62"/>
      <c r="M13" s="62"/>
      <c r="N13" s="62"/>
      <c r="O13" s="62"/>
      <c r="P13" s="62"/>
      <c r="Q13" s="62"/>
      <c r="R13" s="62"/>
      <c r="S13" s="62"/>
      <c r="T13" s="63"/>
    </row>
    <row r="14" spans="1:20" ht="18.75" customHeight="1">
      <c r="A14" s="61"/>
      <c r="B14" s="57"/>
      <c r="C14" s="228" t="s">
        <v>200</v>
      </c>
      <c r="D14" s="229"/>
      <c r="E14" s="229"/>
      <c r="F14" s="230"/>
      <c r="G14" s="57"/>
      <c r="H14" s="57"/>
      <c r="I14" s="57"/>
      <c r="J14" s="62"/>
      <c r="K14" s="62"/>
      <c r="L14" s="62"/>
      <c r="M14" s="62"/>
      <c r="N14" s="62"/>
      <c r="O14" s="62"/>
      <c r="P14" s="62"/>
      <c r="Q14" s="62"/>
      <c r="R14" s="62"/>
      <c r="S14" s="62"/>
      <c r="T14" s="63"/>
    </row>
    <row r="15" spans="1:20" ht="9" customHeight="1">
      <c r="A15" s="61"/>
      <c r="B15" s="57"/>
      <c r="C15" s="69"/>
      <c r="D15" s="69"/>
      <c r="E15" s="70"/>
      <c r="F15" s="69"/>
      <c r="G15" s="57"/>
      <c r="H15" s="57"/>
      <c r="I15" s="57"/>
      <c r="J15" s="62"/>
      <c r="K15" s="62"/>
      <c r="L15" s="62"/>
      <c r="M15" s="62"/>
      <c r="N15" s="62"/>
      <c r="O15" s="62"/>
      <c r="P15" s="62"/>
      <c r="Q15" s="62"/>
      <c r="R15" s="62"/>
      <c r="S15" s="62"/>
      <c r="T15" s="63"/>
    </row>
    <row r="16" spans="1:20" ht="9" customHeight="1" thickBot="1">
      <c r="A16" s="61"/>
      <c r="B16" s="57"/>
      <c r="C16" s="57"/>
      <c r="D16" s="57"/>
      <c r="E16" s="61"/>
      <c r="F16" s="57"/>
      <c r="G16" s="57"/>
      <c r="H16" s="57"/>
      <c r="I16" s="57"/>
      <c r="J16" s="62"/>
      <c r="K16" s="62"/>
      <c r="L16" s="62"/>
      <c r="M16" s="62"/>
      <c r="N16" s="62"/>
      <c r="O16" s="62"/>
      <c r="P16" s="62"/>
      <c r="Q16" s="62"/>
      <c r="R16" s="62"/>
      <c r="S16" s="62"/>
      <c r="T16" s="63"/>
    </row>
    <row r="17" spans="1:20" ht="18.75" customHeight="1">
      <c r="A17" s="61"/>
      <c r="B17" s="57"/>
      <c r="C17" s="243" t="s">
        <v>201</v>
      </c>
      <c r="D17" s="244"/>
      <c r="E17" s="244"/>
      <c r="F17" s="245"/>
      <c r="G17" s="57"/>
      <c r="H17" s="57"/>
      <c r="I17" s="241" t="s">
        <v>194</v>
      </c>
      <c r="J17" s="62"/>
      <c r="K17" s="241" t="s">
        <v>202</v>
      </c>
      <c r="L17" s="62"/>
      <c r="M17" s="62"/>
      <c r="N17" s="62" t="s">
        <v>248</v>
      </c>
      <c r="O17" s="62"/>
      <c r="P17" s="62"/>
      <c r="Q17" s="62"/>
      <c r="R17" s="62"/>
      <c r="S17" s="62"/>
      <c r="T17" s="63"/>
    </row>
    <row r="18" spans="1:20" ht="15" customHeight="1" thickBot="1">
      <c r="A18" s="61"/>
      <c r="B18" s="57"/>
      <c r="C18" s="246"/>
      <c r="D18" s="247"/>
      <c r="E18" s="247"/>
      <c r="F18" s="248"/>
      <c r="G18" s="57"/>
      <c r="H18" s="57"/>
      <c r="I18" s="242"/>
      <c r="J18" s="62"/>
      <c r="K18" s="242"/>
      <c r="L18" s="62"/>
      <c r="M18" s="62"/>
      <c r="N18" s="62"/>
      <c r="O18" s="62"/>
      <c r="P18" s="62"/>
      <c r="Q18" s="62"/>
      <c r="R18" s="62"/>
      <c r="S18" s="62"/>
      <c r="T18" s="63"/>
    </row>
    <row r="19" spans="1:20" ht="15" customHeight="1">
      <c r="A19" s="64"/>
      <c r="B19" s="65"/>
      <c r="C19" s="71"/>
      <c r="D19" s="71"/>
      <c r="E19" s="72"/>
      <c r="F19" s="71"/>
      <c r="G19" s="65"/>
      <c r="H19" s="65"/>
      <c r="I19" s="65"/>
      <c r="J19" s="67"/>
      <c r="K19" s="65"/>
      <c r="L19" s="67"/>
      <c r="M19" s="67"/>
      <c r="N19" s="67"/>
      <c r="O19" s="67"/>
      <c r="P19" s="67"/>
      <c r="Q19" s="67"/>
      <c r="R19" s="67"/>
      <c r="S19" s="67"/>
      <c r="T19" s="68"/>
    </row>
    <row r="20" spans="1:20" ht="15" customHeight="1">
      <c r="A20" s="58"/>
      <c r="B20" s="73"/>
      <c r="C20" s="73"/>
      <c r="D20" s="73"/>
      <c r="E20" s="74"/>
      <c r="F20" s="73"/>
      <c r="G20" s="73"/>
      <c r="H20" s="73"/>
      <c r="I20" s="73"/>
      <c r="J20" s="59"/>
      <c r="K20" s="59"/>
      <c r="L20" s="59"/>
      <c r="M20" s="59"/>
      <c r="N20" s="59"/>
      <c r="O20" s="59"/>
      <c r="P20" s="59"/>
      <c r="Q20" s="59"/>
      <c r="R20" s="59"/>
      <c r="S20" s="59"/>
      <c r="T20" s="60"/>
    </row>
    <row r="21" spans="1:20" ht="15" customHeight="1" thickBot="1">
      <c r="A21" s="61"/>
      <c r="B21" s="62"/>
      <c r="C21" s="58"/>
      <c r="D21" s="59"/>
      <c r="E21" s="59"/>
      <c r="F21" s="60"/>
      <c r="G21" s="62"/>
      <c r="H21" s="62"/>
      <c r="I21" s="62"/>
      <c r="J21" s="62"/>
      <c r="K21" s="62"/>
      <c r="L21" s="62"/>
      <c r="M21" s="62"/>
      <c r="N21" s="62"/>
      <c r="O21" s="62"/>
      <c r="P21" s="62"/>
      <c r="Q21" s="62"/>
      <c r="R21" s="62"/>
      <c r="S21" s="62"/>
      <c r="T21" s="63"/>
    </row>
    <row r="22" spans="1:20" ht="14.25" customHeight="1">
      <c r="A22" s="61"/>
      <c r="B22" s="256" t="s">
        <v>249</v>
      </c>
      <c r="C22" s="234"/>
      <c r="D22" s="57"/>
      <c r="E22" s="62"/>
      <c r="F22" s="256" t="s">
        <v>198</v>
      </c>
      <c r="G22" s="234"/>
      <c r="H22" s="57"/>
      <c r="I22" s="257" t="s">
        <v>205</v>
      </c>
      <c r="J22" s="62"/>
      <c r="K22" s="62"/>
      <c r="L22" s="62"/>
      <c r="M22" s="62"/>
      <c r="N22" s="62" t="s">
        <v>250</v>
      </c>
      <c r="O22" s="62"/>
      <c r="P22" s="62"/>
      <c r="Q22" s="62"/>
      <c r="R22" s="62"/>
      <c r="S22" s="62"/>
      <c r="T22" s="63"/>
    </row>
    <row r="23" spans="1:20" ht="14.25" customHeight="1" thickBot="1">
      <c r="A23" s="61"/>
      <c r="B23" s="238"/>
      <c r="C23" s="240"/>
      <c r="D23" s="57"/>
      <c r="E23" s="62"/>
      <c r="F23" s="238"/>
      <c r="G23" s="240"/>
      <c r="H23" s="57"/>
      <c r="I23" s="242"/>
      <c r="J23" s="62"/>
      <c r="K23" s="62"/>
      <c r="L23" s="62"/>
      <c r="M23" s="62"/>
      <c r="N23" s="62"/>
      <c r="O23" s="62"/>
      <c r="P23" s="62"/>
      <c r="Q23" s="62"/>
      <c r="R23" s="62"/>
      <c r="S23" s="62"/>
      <c r="T23" s="63"/>
    </row>
    <row r="24" spans="1:20" ht="18.75" customHeight="1">
      <c r="A24" s="61"/>
      <c r="B24" s="57"/>
      <c r="C24" s="228" t="s">
        <v>200</v>
      </c>
      <c r="D24" s="229"/>
      <c r="E24" s="229"/>
      <c r="F24" s="230"/>
      <c r="G24" s="57"/>
      <c r="H24" s="57"/>
      <c r="I24" s="57"/>
      <c r="J24" s="62"/>
      <c r="K24" s="62"/>
      <c r="L24" s="62"/>
      <c r="M24" s="62"/>
      <c r="N24" s="62"/>
      <c r="O24" s="62"/>
      <c r="P24" s="62"/>
      <c r="Q24" s="62"/>
      <c r="R24" s="62"/>
      <c r="S24" s="62"/>
      <c r="T24" s="63"/>
    </row>
    <row r="25" spans="1:20" ht="9.75" customHeight="1" thickBot="1">
      <c r="A25" s="61"/>
      <c r="B25" s="57"/>
      <c r="C25" s="69"/>
      <c r="D25" s="69"/>
      <c r="E25" s="70"/>
      <c r="F25" s="69"/>
      <c r="G25" s="57"/>
      <c r="H25" s="57"/>
      <c r="I25" s="57"/>
      <c r="J25" s="62"/>
      <c r="K25" s="231" t="s">
        <v>207</v>
      </c>
      <c r="L25" s="231"/>
      <c r="M25" s="62"/>
      <c r="N25" s="62"/>
      <c r="O25" s="62"/>
      <c r="P25" s="62"/>
      <c r="Q25" s="62"/>
      <c r="R25" s="62"/>
      <c r="S25" s="62"/>
      <c r="T25" s="63"/>
    </row>
    <row r="26" spans="1:20" ht="6" customHeight="1">
      <c r="A26" s="61"/>
      <c r="B26" s="57"/>
      <c r="C26" s="232" t="s">
        <v>208</v>
      </c>
      <c r="D26" s="233"/>
      <c r="E26" s="233"/>
      <c r="F26" s="234"/>
      <c r="G26" s="75"/>
      <c r="H26" s="65"/>
      <c r="I26" s="65"/>
      <c r="J26" s="67"/>
      <c r="K26" s="231"/>
      <c r="L26" s="231"/>
      <c r="M26" s="62"/>
      <c r="N26" s="62"/>
      <c r="O26" s="62"/>
      <c r="P26" s="62"/>
      <c r="Q26" s="62"/>
      <c r="R26" s="62"/>
      <c r="S26" s="62"/>
      <c r="T26" s="63"/>
    </row>
    <row r="27" spans="1:20" ht="6" customHeight="1">
      <c r="A27" s="61"/>
      <c r="B27" s="57"/>
      <c r="C27" s="235"/>
      <c r="D27" s="236"/>
      <c r="E27" s="236"/>
      <c r="F27" s="237"/>
      <c r="G27" s="57"/>
      <c r="H27" s="57"/>
      <c r="I27" s="57"/>
      <c r="J27" s="62"/>
      <c r="K27" s="76"/>
      <c r="L27" s="69"/>
      <c r="M27" s="62"/>
      <c r="N27" s="62"/>
      <c r="O27" s="62"/>
      <c r="P27" s="62"/>
      <c r="Q27" s="62"/>
      <c r="R27" s="62"/>
      <c r="S27" s="62"/>
      <c r="T27" s="63"/>
    </row>
    <row r="28" spans="1:20" ht="18.75" customHeight="1" thickBot="1">
      <c r="A28" s="61"/>
      <c r="B28" s="57"/>
      <c r="C28" s="238"/>
      <c r="D28" s="239"/>
      <c r="E28" s="239"/>
      <c r="F28" s="240"/>
      <c r="G28" s="57"/>
      <c r="H28" s="57"/>
      <c r="I28" s="56" t="s">
        <v>209</v>
      </c>
      <c r="J28" s="62"/>
      <c r="K28" s="77" t="s">
        <v>245</v>
      </c>
      <c r="L28" s="78"/>
      <c r="M28" s="62"/>
      <c r="N28" s="62" t="s">
        <v>211</v>
      </c>
      <c r="O28" s="62"/>
      <c r="P28" s="62"/>
      <c r="Q28" s="62"/>
      <c r="R28" s="62"/>
      <c r="S28" s="62"/>
      <c r="T28" s="63"/>
    </row>
    <row r="29" spans="1:20" ht="10.5" customHeight="1" thickBot="1">
      <c r="A29" s="61"/>
      <c r="B29" s="57"/>
      <c r="C29" s="57"/>
      <c r="D29" s="57"/>
      <c r="E29" s="61"/>
      <c r="F29" s="57"/>
      <c r="G29" s="57"/>
      <c r="H29" s="57"/>
      <c r="I29" s="57"/>
      <c r="J29" s="62"/>
      <c r="K29" s="232" t="s">
        <v>212</v>
      </c>
      <c r="L29" s="234"/>
      <c r="M29" s="62"/>
      <c r="N29" s="62"/>
      <c r="O29" s="62"/>
      <c r="P29" s="62"/>
      <c r="Q29" s="62"/>
      <c r="R29" s="62"/>
      <c r="S29" s="62"/>
      <c r="T29" s="63"/>
    </row>
    <row r="30" spans="1:20" ht="18.75" customHeight="1" thickBot="1">
      <c r="A30" s="61"/>
      <c r="B30" s="57"/>
      <c r="C30" s="232" t="s">
        <v>251</v>
      </c>
      <c r="D30" s="233"/>
      <c r="E30" s="233"/>
      <c r="F30" s="234"/>
      <c r="G30" s="57"/>
      <c r="H30" s="57"/>
      <c r="I30" s="241" t="s">
        <v>209</v>
      </c>
      <c r="J30" s="62"/>
      <c r="K30" s="238"/>
      <c r="L30" s="240"/>
      <c r="M30" s="62"/>
      <c r="N30" s="62"/>
      <c r="O30" s="62"/>
      <c r="P30" s="62"/>
      <c r="Q30" s="62"/>
      <c r="R30" s="62"/>
      <c r="S30" s="62"/>
      <c r="T30" s="63"/>
    </row>
    <row r="31" spans="1:20" ht="15" customHeight="1" thickBot="1">
      <c r="A31" s="61"/>
      <c r="B31" s="57"/>
      <c r="C31" s="238"/>
      <c r="D31" s="239"/>
      <c r="E31" s="239"/>
      <c r="F31" s="240"/>
      <c r="G31" s="57"/>
      <c r="H31" s="57"/>
      <c r="I31" s="242"/>
      <c r="J31" s="62"/>
      <c r="K31" s="62"/>
      <c r="L31" s="62"/>
      <c r="M31" s="62"/>
      <c r="N31" s="62"/>
      <c r="O31" s="62"/>
      <c r="P31" s="62"/>
      <c r="Q31" s="62"/>
      <c r="R31" s="62"/>
      <c r="S31" s="62"/>
      <c r="T31" s="63"/>
    </row>
    <row r="32" spans="1:20" ht="9.75" customHeight="1">
      <c r="A32" s="61"/>
      <c r="B32" s="57"/>
      <c r="C32" s="57"/>
      <c r="D32" s="57"/>
      <c r="E32" s="61"/>
      <c r="F32" s="57"/>
      <c r="G32" s="57"/>
      <c r="H32" s="57"/>
      <c r="I32" s="57"/>
      <c r="J32" s="62"/>
      <c r="K32" s="62"/>
      <c r="L32" s="62"/>
      <c r="M32" s="62"/>
      <c r="N32" s="62"/>
      <c r="O32" s="62"/>
      <c r="P32" s="62"/>
      <c r="Q32" s="62"/>
      <c r="R32" s="62"/>
      <c r="S32" s="62"/>
      <c r="T32" s="63"/>
    </row>
    <row r="33" spans="1:20" ht="9.75" customHeight="1" thickBot="1">
      <c r="A33" s="61"/>
      <c r="B33" s="62"/>
      <c r="C33" s="62"/>
      <c r="D33" s="62"/>
      <c r="E33" s="61"/>
      <c r="F33" s="62"/>
      <c r="G33" s="62"/>
      <c r="H33" s="62"/>
      <c r="I33" s="62"/>
      <c r="J33" s="62"/>
      <c r="K33" s="62"/>
      <c r="L33" s="62"/>
      <c r="M33" s="62"/>
      <c r="N33" s="62"/>
      <c r="O33" s="62"/>
      <c r="P33" s="62"/>
      <c r="Q33" s="62"/>
      <c r="R33" s="62"/>
      <c r="S33" s="62"/>
      <c r="T33" s="63"/>
    </row>
    <row r="34" spans="1:20">
      <c r="A34" s="61"/>
      <c r="B34" s="232" t="s">
        <v>214</v>
      </c>
      <c r="C34" s="233"/>
      <c r="D34" s="233"/>
      <c r="E34" s="233"/>
      <c r="F34" s="233"/>
      <c r="G34" s="234"/>
      <c r="H34" s="57"/>
      <c r="I34" s="241" t="s">
        <v>209</v>
      </c>
      <c r="J34" s="62"/>
      <c r="K34" s="241" t="s">
        <v>194</v>
      </c>
      <c r="L34" s="62"/>
      <c r="M34" s="62"/>
      <c r="N34" s="62" t="s">
        <v>215</v>
      </c>
      <c r="O34" s="62"/>
      <c r="P34" s="62"/>
      <c r="Q34" s="62"/>
      <c r="R34" s="62"/>
      <c r="S34" s="62"/>
      <c r="T34" s="63"/>
    </row>
    <row r="35" spans="1:20" ht="15" thickBot="1">
      <c r="A35" s="61"/>
      <c r="B35" s="238"/>
      <c r="C35" s="239"/>
      <c r="D35" s="239"/>
      <c r="E35" s="239"/>
      <c r="F35" s="239"/>
      <c r="G35" s="240"/>
      <c r="H35" s="57"/>
      <c r="I35" s="242"/>
      <c r="J35" s="62"/>
      <c r="K35" s="242"/>
      <c r="L35" s="62"/>
      <c r="M35" s="62"/>
      <c r="N35" s="62"/>
      <c r="O35" s="62"/>
      <c r="P35" s="62"/>
      <c r="Q35" s="62"/>
      <c r="R35" s="62"/>
      <c r="S35" s="62"/>
      <c r="T35" s="63"/>
    </row>
    <row r="36" spans="1:20" ht="9.75" customHeight="1">
      <c r="A36" s="64"/>
      <c r="B36" s="67"/>
      <c r="C36" s="67"/>
      <c r="D36" s="67"/>
      <c r="E36" s="64"/>
      <c r="F36" s="67"/>
      <c r="G36" s="67"/>
      <c r="H36" s="67"/>
      <c r="I36" s="67"/>
      <c r="J36" s="67"/>
      <c r="K36" s="67"/>
      <c r="L36" s="67"/>
      <c r="M36" s="67"/>
      <c r="N36" s="67"/>
      <c r="O36" s="67"/>
      <c r="P36" s="67"/>
      <c r="Q36" s="67"/>
      <c r="R36" s="67"/>
      <c r="S36" s="67"/>
      <c r="T36" s="68"/>
    </row>
    <row r="37" spans="1:20" ht="9.75" customHeight="1" thickBot="1">
      <c r="A37" s="58"/>
      <c r="B37" s="59"/>
      <c r="C37" s="59"/>
      <c r="D37" s="59"/>
      <c r="E37" s="58"/>
      <c r="F37" s="59"/>
      <c r="G37" s="59"/>
      <c r="H37" s="59"/>
      <c r="I37" s="59"/>
      <c r="J37" s="59"/>
      <c r="K37" s="59"/>
      <c r="L37" s="59"/>
      <c r="M37" s="59"/>
      <c r="N37" s="59"/>
      <c r="O37" s="59"/>
      <c r="P37" s="59"/>
      <c r="Q37" s="59"/>
      <c r="R37" s="59"/>
      <c r="S37" s="59"/>
      <c r="T37" s="60"/>
    </row>
    <row r="38" spans="1:20">
      <c r="A38" s="61"/>
      <c r="B38" s="62"/>
      <c r="C38" s="243" t="s">
        <v>216</v>
      </c>
      <c r="D38" s="244"/>
      <c r="E38" s="244"/>
      <c r="F38" s="245"/>
      <c r="G38" s="62"/>
      <c r="H38" s="62"/>
      <c r="I38" s="241" t="s">
        <v>194</v>
      </c>
      <c r="J38" s="62"/>
      <c r="K38" s="241" t="s">
        <v>217</v>
      </c>
      <c r="L38" s="62"/>
      <c r="M38" s="62"/>
      <c r="N38" s="62"/>
      <c r="O38" s="62"/>
      <c r="P38" s="62"/>
      <c r="Q38" s="62"/>
      <c r="R38" s="62"/>
      <c r="S38" s="62"/>
      <c r="T38" s="63"/>
    </row>
    <row r="39" spans="1:20" ht="15" thickBot="1">
      <c r="A39" s="61"/>
      <c r="B39" s="62"/>
      <c r="C39" s="246"/>
      <c r="D39" s="247"/>
      <c r="E39" s="247"/>
      <c r="F39" s="248"/>
      <c r="G39" s="62"/>
      <c r="H39" s="62"/>
      <c r="I39" s="242"/>
      <c r="J39" s="62"/>
      <c r="K39" s="242"/>
      <c r="L39" s="62"/>
      <c r="M39" s="62"/>
      <c r="N39" s="62"/>
      <c r="O39" s="62"/>
      <c r="P39" s="62"/>
      <c r="Q39" s="62"/>
      <c r="R39" s="62"/>
      <c r="S39" s="62"/>
      <c r="T39" s="63"/>
    </row>
    <row r="40" spans="1:20" ht="5.25" customHeight="1">
      <c r="A40" s="64"/>
      <c r="B40" s="67"/>
      <c r="C40" s="67"/>
      <c r="D40" s="67"/>
      <c r="E40" s="67"/>
      <c r="F40" s="67"/>
      <c r="G40" s="67"/>
      <c r="H40" s="67"/>
      <c r="I40" s="67"/>
      <c r="J40" s="67"/>
      <c r="K40" s="67"/>
      <c r="L40" s="67"/>
      <c r="M40" s="67"/>
      <c r="N40" s="67"/>
      <c r="O40" s="67"/>
      <c r="P40" s="67"/>
      <c r="Q40" s="67"/>
      <c r="R40" s="67"/>
      <c r="S40" s="67"/>
      <c r="T40" s="68"/>
    </row>
  </sheetData>
  <mergeCells count="29">
    <mergeCell ref="K25:L26"/>
    <mergeCell ref="C26:F28"/>
    <mergeCell ref="C38:F39"/>
    <mergeCell ref="I38:I39"/>
    <mergeCell ref="K38:K39"/>
    <mergeCell ref="K29:L30"/>
    <mergeCell ref="C30:F31"/>
    <mergeCell ref="I30:I31"/>
    <mergeCell ref="B34:G35"/>
    <mergeCell ref="I34:I35"/>
    <mergeCell ref="K34:K35"/>
    <mergeCell ref="K17:K18"/>
    <mergeCell ref="B22:C23"/>
    <mergeCell ref="F22:G23"/>
    <mergeCell ref="I22:I23"/>
    <mergeCell ref="C24:F24"/>
    <mergeCell ref="B12:C13"/>
    <mergeCell ref="F12:G13"/>
    <mergeCell ref="I12:I13"/>
    <mergeCell ref="C14:F14"/>
    <mergeCell ref="C17:F18"/>
    <mergeCell ref="I17:I18"/>
    <mergeCell ref="A2:K2"/>
    <mergeCell ref="B5:C5"/>
    <mergeCell ref="F5:G5"/>
    <mergeCell ref="B8:C9"/>
    <mergeCell ref="F8:G9"/>
    <mergeCell ref="I8:I9"/>
    <mergeCell ref="K8:K9"/>
  </mergeCells>
  <phoneticPr fontId="2"/>
  <pageMargins left="0.78700000000000003" right="0.2" top="0.65" bottom="0.69" header="0.51200000000000001" footer="0.51200000000000001"/>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19"/>
  <sheetViews>
    <sheetView workbookViewId="0">
      <selection activeCell="H23" sqref="H23"/>
    </sheetView>
  </sheetViews>
  <sheetFormatPr defaultRowHeight="13.5"/>
  <sheetData>
    <row r="2" spans="1:11" ht="17.25">
      <c r="A2" s="218" t="s">
        <v>395</v>
      </c>
    </row>
    <row r="4" spans="1:11">
      <c r="A4" t="s">
        <v>377</v>
      </c>
    </row>
    <row r="6" spans="1:11" ht="19.5" customHeight="1">
      <c r="A6" s="217" t="s">
        <v>378</v>
      </c>
      <c r="F6" s="217" t="s">
        <v>381</v>
      </c>
    </row>
    <row r="7" spans="1:11" ht="19.5" customHeight="1">
      <c r="A7" s="82" t="s">
        <v>384</v>
      </c>
      <c r="B7" s="83"/>
      <c r="C7" s="83"/>
      <c r="D7" s="83"/>
      <c r="E7" s="83" t="s">
        <v>380</v>
      </c>
      <c r="F7" s="83" t="s">
        <v>383</v>
      </c>
      <c r="G7" s="83"/>
      <c r="H7" s="83"/>
      <c r="I7" s="83"/>
      <c r="J7" s="83"/>
      <c r="K7" s="84"/>
    </row>
    <row r="8" spans="1:11" ht="19.5" customHeight="1">
      <c r="A8" s="85"/>
      <c r="B8" s="86"/>
      <c r="C8" s="86"/>
      <c r="D8" s="86"/>
      <c r="E8" s="86"/>
      <c r="F8" s="86" t="s">
        <v>385</v>
      </c>
      <c r="G8" s="86"/>
      <c r="H8" s="86"/>
      <c r="I8" s="86"/>
      <c r="J8" s="86"/>
      <c r="K8" s="87"/>
    </row>
    <row r="9" spans="1:11" ht="19.5" customHeight="1">
      <c r="A9" s="82" t="s">
        <v>379</v>
      </c>
      <c r="B9" s="83"/>
      <c r="C9" s="83"/>
      <c r="D9" s="83"/>
      <c r="E9" s="83" t="s">
        <v>380</v>
      </c>
      <c r="F9" s="83" t="s">
        <v>382</v>
      </c>
      <c r="G9" s="83"/>
      <c r="H9" s="83"/>
      <c r="I9" s="83"/>
      <c r="J9" s="83"/>
      <c r="K9" s="84"/>
    </row>
    <row r="10" spans="1:11" ht="19.5" customHeight="1">
      <c r="A10" s="85"/>
      <c r="B10" s="86"/>
      <c r="C10" s="86"/>
      <c r="D10" s="86"/>
      <c r="E10" s="86"/>
      <c r="F10" s="86" t="s">
        <v>389</v>
      </c>
      <c r="G10" s="86"/>
      <c r="H10" s="86"/>
      <c r="I10" s="86"/>
      <c r="J10" s="86"/>
      <c r="K10" s="87"/>
    </row>
    <row r="11" spans="1:11" ht="19.5" customHeight="1"/>
    <row r="12" spans="1:11" ht="19.5" customHeight="1">
      <c r="A12" s="217" t="s">
        <v>386</v>
      </c>
    </row>
    <row r="13" spans="1:11" ht="19.5" customHeight="1">
      <c r="A13" s="82" t="s">
        <v>393</v>
      </c>
      <c r="B13" s="83"/>
      <c r="C13" s="83"/>
      <c r="D13" s="83"/>
      <c r="E13" s="83"/>
      <c r="F13" s="83"/>
      <c r="G13" s="83"/>
      <c r="H13" s="83"/>
      <c r="I13" s="83"/>
      <c r="J13" s="83"/>
      <c r="K13" s="84"/>
    </row>
    <row r="14" spans="1:11" ht="19.5" customHeight="1">
      <c r="A14" s="219" t="s">
        <v>387</v>
      </c>
      <c r="B14" s="19"/>
      <c r="C14" s="19"/>
      <c r="D14" s="19"/>
      <c r="E14" s="19"/>
      <c r="F14" s="19"/>
      <c r="G14" s="19"/>
      <c r="H14" s="19"/>
      <c r="I14" s="19"/>
      <c r="J14" s="19"/>
      <c r="K14" s="220"/>
    </row>
    <row r="15" spans="1:11" ht="19.5" customHeight="1">
      <c r="A15" s="219" t="s">
        <v>388</v>
      </c>
      <c r="B15" s="19"/>
      <c r="C15" s="19"/>
      <c r="D15" s="19"/>
      <c r="E15" s="19"/>
      <c r="F15" s="19"/>
      <c r="G15" s="19"/>
      <c r="H15" s="19"/>
      <c r="I15" s="19"/>
      <c r="J15" s="19"/>
      <c r="K15" s="220"/>
    </row>
    <row r="16" spans="1:11" ht="19.5" customHeight="1">
      <c r="A16" s="85" t="s">
        <v>394</v>
      </c>
      <c r="B16" s="86"/>
      <c r="C16" s="86"/>
      <c r="D16" s="86"/>
      <c r="E16" s="86"/>
      <c r="F16" s="86"/>
      <c r="G16" s="86"/>
      <c r="H16" s="86"/>
      <c r="I16" s="86"/>
      <c r="J16" s="86"/>
      <c r="K16" s="87"/>
    </row>
    <row r="17" spans="1:11" ht="19.5" customHeight="1">
      <c r="A17" s="219" t="s">
        <v>392</v>
      </c>
      <c r="B17" s="19"/>
      <c r="C17" s="19"/>
      <c r="D17" s="19"/>
      <c r="E17" s="19"/>
      <c r="F17" s="19"/>
      <c r="G17" s="19"/>
      <c r="H17" s="19"/>
      <c r="I17" s="19"/>
      <c r="J17" s="19"/>
      <c r="K17" s="220"/>
    </row>
    <row r="18" spans="1:11" ht="19.5" customHeight="1">
      <c r="A18" s="219" t="s">
        <v>390</v>
      </c>
      <c r="B18" s="19"/>
      <c r="C18" s="19"/>
      <c r="D18" s="19"/>
      <c r="E18" s="19"/>
      <c r="F18" s="19"/>
      <c r="G18" s="19"/>
      <c r="H18" s="19"/>
      <c r="I18" s="19"/>
      <c r="J18" s="19"/>
      <c r="K18" s="220"/>
    </row>
    <row r="19" spans="1:11" ht="19.5" customHeight="1">
      <c r="A19" s="85" t="s">
        <v>391</v>
      </c>
      <c r="B19" s="86"/>
      <c r="C19" s="86"/>
      <c r="D19" s="86"/>
      <c r="E19" s="86"/>
      <c r="F19" s="86"/>
      <c r="G19" s="86"/>
      <c r="H19" s="86"/>
      <c r="I19" s="86"/>
      <c r="J19" s="86"/>
      <c r="K19" s="87"/>
    </row>
  </sheetData>
  <phoneticPr fontId="3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35"/>
  <sheetViews>
    <sheetView workbookViewId="0">
      <selection activeCell="C4" sqref="C4"/>
    </sheetView>
  </sheetViews>
  <sheetFormatPr defaultRowHeight="13.5"/>
  <cols>
    <col min="3" max="3" width="15.625" customWidth="1"/>
    <col min="6" max="6" width="12.625" customWidth="1"/>
  </cols>
  <sheetData>
    <row r="3" spans="2:8">
      <c r="B3" t="s">
        <v>76</v>
      </c>
      <c r="C3" s="11">
        <v>41730</v>
      </c>
    </row>
    <row r="4" spans="2:8">
      <c r="B4" t="s">
        <v>113</v>
      </c>
      <c r="C4" t="s">
        <v>110</v>
      </c>
      <c r="E4" t="s">
        <v>372</v>
      </c>
      <c r="F4" t="s">
        <v>115</v>
      </c>
      <c r="H4" t="s">
        <v>110</v>
      </c>
    </row>
    <row r="5" spans="2:8">
      <c r="C5" t="s">
        <v>144</v>
      </c>
      <c r="F5" t="s">
        <v>116</v>
      </c>
      <c r="H5" t="s">
        <v>144</v>
      </c>
    </row>
    <row r="6" spans="2:8">
      <c r="C6" t="s">
        <v>119</v>
      </c>
      <c r="F6" t="s">
        <v>117</v>
      </c>
      <c r="H6" t="s">
        <v>119</v>
      </c>
    </row>
    <row r="7" spans="2:8">
      <c r="C7" t="s">
        <v>114</v>
      </c>
      <c r="F7" t="s">
        <v>118</v>
      </c>
      <c r="H7" t="s">
        <v>114</v>
      </c>
    </row>
    <row r="8" spans="2:8">
      <c r="F8" t="s">
        <v>114</v>
      </c>
    </row>
    <row r="9" spans="2:8">
      <c r="F9" t="s">
        <v>119</v>
      </c>
    </row>
    <row r="10" spans="2:8">
      <c r="C10" t="s">
        <v>0</v>
      </c>
    </row>
    <row r="12" spans="2:8">
      <c r="B12" t="s">
        <v>85</v>
      </c>
      <c r="C12" s="109" t="s">
        <v>56</v>
      </c>
      <c r="D12" t="s">
        <v>120</v>
      </c>
    </row>
    <row r="13" spans="2:8">
      <c r="C13" s="109" t="s">
        <v>122</v>
      </c>
      <c r="D13" t="s">
        <v>121</v>
      </c>
    </row>
    <row r="14" spans="2:8">
      <c r="C14" s="109"/>
    </row>
    <row r="15" spans="2:8">
      <c r="B15" t="s">
        <v>112</v>
      </c>
      <c r="C15" s="109" t="s">
        <v>122</v>
      </c>
      <c r="D15" t="s">
        <v>371</v>
      </c>
    </row>
    <row r="16" spans="2:8">
      <c r="C16" s="109" t="s">
        <v>123</v>
      </c>
      <c r="D16" t="s">
        <v>370</v>
      </c>
    </row>
    <row r="17" spans="2:4">
      <c r="C17" s="109" t="s">
        <v>124</v>
      </c>
      <c r="D17" t="s">
        <v>60</v>
      </c>
    </row>
    <row r="18" spans="2:4">
      <c r="C18" s="109"/>
    </row>
    <row r="19" spans="2:4">
      <c r="B19" t="s">
        <v>83</v>
      </c>
      <c r="C19" s="109">
        <v>1</v>
      </c>
      <c r="D19" t="s">
        <v>77</v>
      </c>
    </row>
    <row r="20" spans="2:4">
      <c r="C20" s="109">
        <v>2</v>
      </c>
      <c r="D20" t="s">
        <v>78</v>
      </c>
    </row>
    <row r="21" spans="2:4">
      <c r="C21" s="109">
        <v>3</v>
      </c>
      <c r="D21" t="s">
        <v>125</v>
      </c>
    </row>
    <row r="22" spans="2:4">
      <c r="C22" s="109">
        <v>4</v>
      </c>
      <c r="D22" t="s">
        <v>126</v>
      </c>
    </row>
    <row r="23" spans="2:4">
      <c r="C23" s="109">
        <v>5</v>
      </c>
      <c r="D23" t="s">
        <v>127</v>
      </c>
    </row>
    <row r="24" spans="2:4">
      <c r="C24" s="109"/>
    </row>
    <row r="25" spans="2:4">
      <c r="B25" t="s">
        <v>367</v>
      </c>
      <c r="C25" s="109"/>
      <c r="D25" t="s">
        <v>373</v>
      </c>
    </row>
    <row r="26" spans="2:4">
      <c r="C26" s="109" t="s">
        <v>128</v>
      </c>
    </row>
    <row r="27" spans="2:4">
      <c r="C27" s="109" t="s">
        <v>129</v>
      </c>
    </row>
    <row r="28" spans="2:4">
      <c r="C28" s="109" t="s">
        <v>130</v>
      </c>
    </row>
    <row r="29" spans="2:4">
      <c r="C29" s="109" t="s">
        <v>131</v>
      </c>
    </row>
    <row r="30" spans="2:4">
      <c r="C30" s="109" t="s">
        <v>364</v>
      </c>
    </row>
    <row r="31" spans="2:4">
      <c r="C31" s="109" t="s">
        <v>365</v>
      </c>
    </row>
    <row r="32" spans="2:4">
      <c r="C32" s="109" t="s">
        <v>132</v>
      </c>
    </row>
    <row r="33" spans="3:3">
      <c r="C33" s="109" t="s">
        <v>133</v>
      </c>
    </row>
    <row r="34" spans="3:3">
      <c r="C34" s="109" t="s">
        <v>363</v>
      </c>
    </row>
    <row r="35" spans="3:3">
      <c r="C35" s="109" t="s">
        <v>366</v>
      </c>
    </row>
  </sheetData>
  <phoneticPr fontId="3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3"/>
  <sheetViews>
    <sheetView tabSelected="1" zoomScale="70" zoomScaleNormal="70" workbookViewId="0">
      <selection activeCell="H2" sqref="H2:J2"/>
    </sheetView>
  </sheetViews>
  <sheetFormatPr defaultRowHeight="13.5"/>
  <cols>
    <col min="1" max="1" width="7.5" style="126" customWidth="1"/>
    <col min="2" max="2" width="8" style="126" customWidth="1"/>
    <col min="3" max="3" width="8.625" style="126" customWidth="1"/>
    <col min="4" max="4" width="11" style="126" customWidth="1"/>
    <col min="5" max="5" width="15.75" style="127" customWidth="1"/>
    <col min="6" max="6" width="14.875" style="127" customWidth="1"/>
    <col min="7" max="7" width="5.625" style="127" customWidth="1"/>
    <col min="8" max="8" width="12.375" style="127" customWidth="1"/>
    <col min="9" max="9" width="5.125" style="127" customWidth="1"/>
    <col min="10" max="10" width="25.25" style="127" customWidth="1"/>
    <col min="11" max="11" width="12.625" style="126" customWidth="1"/>
    <col min="12" max="13" width="4.625" style="126" customWidth="1"/>
    <col min="14" max="14" width="12.125" customWidth="1"/>
    <col min="15" max="15" width="7.75" customWidth="1"/>
    <col min="17" max="17" width="15.25" customWidth="1"/>
  </cols>
  <sheetData>
    <row r="1" spans="1:23" s="126" customFormat="1">
      <c r="E1" s="127"/>
      <c r="F1" s="127"/>
      <c r="G1" s="127"/>
      <c r="H1" s="127"/>
      <c r="I1" s="127"/>
      <c r="J1" s="127"/>
      <c r="N1"/>
    </row>
    <row r="2" spans="1:23" s="126" customFormat="1" ht="18.75">
      <c r="A2" s="129" t="s">
        <v>145</v>
      </c>
      <c r="B2" s="130"/>
      <c r="C2" s="130"/>
      <c r="D2" s="130"/>
      <c r="E2" s="130"/>
      <c r="F2" s="131"/>
      <c r="G2" s="127"/>
      <c r="H2" s="271" t="s">
        <v>111</v>
      </c>
      <c r="I2" s="271"/>
      <c r="J2" s="271"/>
      <c r="N2"/>
    </row>
    <row r="3" spans="1:23" s="126" customFormat="1">
      <c r="A3" s="131"/>
      <c r="B3" s="131"/>
      <c r="C3" s="131"/>
      <c r="D3" s="131"/>
      <c r="E3" s="131"/>
      <c r="F3" s="131"/>
      <c r="G3" s="127"/>
      <c r="H3" s="127"/>
      <c r="I3" s="127"/>
      <c r="J3" s="127"/>
      <c r="N3"/>
    </row>
    <row r="4" spans="1:23" s="135" customFormat="1" ht="22.5" customHeight="1" thickBot="1">
      <c r="A4" s="275" t="s">
        <v>288</v>
      </c>
      <c r="B4" s="275"/>
      <c r="C4" s="275"/>
      <c r="D4" s="275"/>
      <c r="E4" s="275"/>
      <c r="F4" s="275"/>
      <c r="G4" s="275"/>
      <c r="H4" s="275"/>
      <c r="I4" s="132"/>
      <c r="J4" s="133" t="s">
        <v>164</v>
      </c>
      <c r="K4" s="272">
        <f>U29</f>
        <v>0</v>
      </c>
      <c r="L4" s="273"/>
      <c r="M4" s="273"/>
      <c r="N4" t="s">
        <v>374</v>
      </c>
    </row>
    <row r="5" spans="1:23" s="126" customFormat="1" ht="9" customHeight="1" thickTop="1">
      <c r="A5" s="131"/>
      <c r="B5" s="131"/>
      <c r="C5" s="131"/>
      <c r="D5" s="131"/>
      <c r="E5" s="131"/>
      <c r="F5" s="131"/>
      <c r="G5" s="127"/>
      <c r="H5" s="127"/>
      <c r="I5" s="127"/>
      <c r="J5" s="127"/>
      <c r="N5"/>
    </row>
    <row r="6" spans="1:23" s="138" customFormat="1" ht="14.25">
      <c r="A6" s="136" t="s">
        <v>146</v>
      </c>
      <c r="B6" s="137"/>
      <c r="C6" s="137"/>
      <c r="D6" s="137"/>
      <c r="G6" s="139"/>
      <c r="H6" s="139"/>
      <c r="I6" s="139"/>
      <c r="J6" s="139"/>
      <c r="K6" s="140" t="s">
        <v>159</v>
      </c>
      <c r="L6" s="274" t="s">
        <v>160</v>
      </c>
      <c r="M6" s="274"/>
      <c r="N6"/>
    </row>
    <row r="7" spans="1:23" s="126" customFormat="1" ht="53.25" customHeight="1">
      <c r="A7" s="141" t="s">
        <v>113</v>
      </c>
      <c r="B7" s="142" t="s">
        <v>137</v>
      </c>
      <c r="C7" s="141" t="s">
        <v>140</v>
      </c>
      <c r="D7" s="141" t="s">
        <v>139</v>
      </c>
      <c r="E7" s="141" t="s">
        <v>141</v>
      </c>
      <c r="F7" s="141" t="s">
        <v>142</v>
      </c>
      <c r="G7" s="141" t="s">
        <v>134</v>
      </c>
      <c r="H7" s="141" t="s">
        <v>135</v>
      </c>
      <c r="I7" s="143" t="s">
        <v>143</v>
      </c>
      <c r="J7" s="142" t="s">
        <v>109</v>
      </c>
      <c r="K7" s="141" t="s">
        <v>136</v>
      </c>
      <c r="L7" s="276" t="s">
        <v>368</v>
      </c>
      <c r="M7" s="277"/>
      <c r="N7"/>
    </row>
    <row r="8" spans="1:23" s="126" customFormat="1">
      <c r="A8" s="152"/>
      <c r="B8" s="152"/>
      <c r="C8" s="152"/>
      <c r="D8" s="153"/>
      <c r="E8" s="152"/>
      <c r="F8" s="152"/>
      <c r="G8" s="154"/>
      <c r="H8" s="155"/>
      <c r="I8" s="222" t="str">
        <f>IF(ISBLANK(H8),"",DATEDIF(H8,データ!$C$3,"Y"))</f>
        <v/>
      </c>
      <c r="J8" s="156"/>
      <c r="K8" s="156"/>
      <c r="L8" s="157"/>
      <c r="M8" s="158"/>
      <c r="N8"/>
      <c r="Q8"/>
      <c r="R8" s="1" t="s">
        <v>105</v>
      </c>
      <c r="S8" s="2"/>
      <c r="T8" s="2"/>
      <c r="U8" s="2"/>
      <c r="V8"/>
      <c r="W8" s="9"/>
    </row>
    <row r="9" spans="1:23" s="126" customFormat="1">
      <c r="A9" s="118"/>
      <c r="B9" s="118"/>
      <c r="C9" s="118"/>
      <c r="D9" s="119"/>
      <c r="E9" s="118"/>
      <c r="F9" s="118"/>
      <c r="G9" s="120"/>
      <c r="H9" s="121"/>
      <c r="I9" s="221" t="str">
        <f>IF(ISBLANK(H9),"",DATEDIF(H9,データ!$C$3,"Y"))</f>
        <v/>
      </c>
      <c r="J9" s="122"/>
      <c r="K9" s="122"/>
      <c r="L9" s="123"/>
      <c r="M9" s="124"/>
      <c r="N9"/>
      <c r="Q9"/>
      <c r="R9" s="1"/>
      <c r="S9" s="1" t="s">
        <v>106</v>
      </c>
      <c r="T9" s="2"/>
      <c r="U9" s="2"/>
      <c r="V9"/>
      <c r="W9" s="9"/>
    </row>
    <row r="10" spans="1:23" s="126" customFormat="1">
      <c r="A10" s="118"/>
      <c r="B10" s="118"/>
      <c r="C10" s="118"/>
      <c r="D10" s="119"/>
      <c r="E10" s="118"/>
      <c r="F10" s="118"/>
      <c r="G10" s="120"/>
      <c r="H10" s="121"/>
      <c r="I10" s="221" t="str">
        <f>IF(ISBLANK(H10),"",DATEDIF(H10,データ!$C$3,"Y"))</f>
        <v/>
      </c>
      <c r="J10" s="122"/>
      <c r="K10" s="122"/>
      <c r="L10" s="123"/>
      <c r="M10" s="124"/>
      <c r="N10"/>
      <c r="Q10"/>
      <c r="R10" s="2"/>
      <c r="S10" s="2"/>
      <c r="T10" s="2"/>
      <c r="U10" s="2"/>
      <c r="V10"/>
      <c r="W10" s="9"/>
    </row>
    <row r="11" spans="1:23" s="126" customFormat="1">
      <c r="A11" s="118"/>
      <c r="B11" s="118"/>
      <c r="C11" s="118"/>
      <c r="D11" s="119"/>
      <c r="E11" s="118"/>
      <c r="F11" s="118"/>
      <c r="G11" s="120"/>
      <c r="H11" s="121"/>
      <c r="I11" s="221" t="str">
        <f>IF(ISBLANK(H11),"",DATEDIF(H11,データ!$C$3,"Y"))</f>
        <v/>
      </c>
      <c r="J11" s="122"/>
      <c r="K11" s="122"/>
      <c r="L11" s="123"/>
      <c r="M11" s="124"/>
      <c r="N11"/>
      <c r="Q11" s="5" t="s">
        <v>104</v>
      </c>
      <c r="R11" s="262" t="s">
        <v>112</v>
      </c>
      <c r="S11" s="263"/>
      <c r="T11" s="107" t="s">
        <v>79</v>
      </c>
      <c r="U11" s="22" t="s">
        <v>80</v>
      </c>
      <c r="V11" s="262" t="s">
        <v>81</v>
      </c>
      <c r="W11" s="262"/>
    </row>
    <row r="12" spans="1:23" s="126" customFormat="1">
      <c r="A12" s="118"/>
      <c r="B12" s="118"/>
      <c r="C12" s="118"/>
      <c r="D12" s="119"/>
      <c r="E12" s="118"/>
      <c r="F12" s="118"/>
      <c r="G12" s="120"/>
      <c r="H12" s="121"/>
      <c r="I12" s="221" t="str">
        <f>IF(ISBLANK(H12),"",DATEDIF(H12,データ!$C$3,"Y"))</f>
        <v/>
      </c>
      <c r="J12" s="122"/>
      <c r="K12" s="122"/>
      <c r="L12" s="123"/>
      <c r="M12" s="124"/>
      <c r="N12"/>
      <c r="Q12" s="267" t="s">
        <v>60</v>
      </c>
      <c r="R12" s="33" t="s">
        <v>77</v>
      </c>
      <c r="S12" s="33" t="s">
        <v>95</v>
      </c>
      <c r="T12" s="144">
        <f>SUMPRODUCT(($L$8:$L$1011="B")*($M$8:$M$1011=1))-SUMPRODUCT(($L$8:$L$1011="B")*($M$8:$M$1011=1)*($A$8:$A$1011="登録無"))</f>
        <v>0</v>
      </c>
      <c r="U12" s="35">
        <v>9000</v>
      </c>
      <c r="V12" s="266">
        <f>T12*U12</f>
        <v>0</v>
      </c>
      <c r="W12" s="266"/>
    </row>
    <row r="13" spans="1:23" s="126" customFormat="1">
      <c r="A13" s="118"/>
      <c r="B13" s="118"/>
      <c r="C13" s="118"/>
      <c r="D13" s="119"/>
      <c r="E13" s="118"/>
      <c r="F13" s="118"/>
      <c r="G13" s="120"/>
      <c r="H13" s="121"/>
      <c r="I13" s="221" t="str">
        <f>IF(ISBLANK(H13),"",DATEDIF(H13,データ!$C$3,"Y"))</f>
        <v/>
      </c>
      <c r="J13" s="122"/>
      <c r="K13" s="122"/>
      <c r="L13" s="123"/>
      <c r="M13" s="124"/>
      <c r="N13"/>
      <c r="Q13" s="268"/>
      <c r="R13" s="20" t="s">
        <v>78</v>
      </c>
      <c r="S13" s="20" t="s">
        <v>100</v>
      </c>
      <c r="T13" s="13">
        <f>SUMPRODUCT(($L$8:$L$1011="B")*($M$8:$M$1011=2))-SUMPRODUCT(($L$8:$L$1011="B")*($M$8:$M$1011=2)*($A$8:$A$1011="登録無"))</f>
        <v>0</v>
      </c>
      <c r="U13" s="24">
        <v>9000</v>
      </c>
      <c r="V13" s="264">
        <f t="shared" ref="V13:V24" si="0">T13*U13</f>
        <v>0</v>
      </c>
      <c r="W13" s="264"/>
    </row>
    <row r="14" spans="1:23" s="126" customFormat="1">
      <c r="A14" s="118"/>
      <c r="B14" s="118"/>
      <c r="C14" s="118"/>
      <c r="D14" s="119"/>
      <c r="E14" s="118"/>
      <c r="F14" s="118"/>
      <c r="G14" s="120"/>
      <c r="H14" s="121"/>
      <c r="I14" s="221" t="str">
        <f>IF(ISBLANK(H14),"",DATEDIF(H14,データ!$C$3,"Y"))</f>
        <v/>
      </c>
      <c r="J14" s="122"/>
      <c r="K14" s="122"/>
      <c r="L14" s="123"/>
      <c r="M14" s="124"/>
      <c r="N14"/>
      <c r="Q14" s="268"/>
      <c r="R14" s="20" t="s">
        <v>57</v>
      </c>
      <c r="S14" s="20" t="s">
        <v>101</v>
      </c>
      <c r="T14" s="13">
        <f>SUMPRODUCT(($L$8:$L$1011="B")*($M$8:$M$1011=3))-SUMPRODUCT(($L$8:$L$1011="B")*($M$8:$M$1011=3)*($A$8:$A$1011="登録無"))</f>
        <v>0</v>
      </c>
      <c r="U14" s="24">
        <v>7000</v>
      </c>
      <c r="V14" s="264">
        <f t="shared" si="0"/>
        <v>0</v>
      </c>
      <c r="W14" s="264"/>
    </row>
    <row r="15" spans="1:23" s="126" customFormat="1">
      <c r="A15" s="118"/>
      <c r="B15" s="118"/>
      <c r="C15" s="118"/>
      <c r="D15" s="119"/>
      <c r="E15" s="118"/>
      <c r="F15" s="118"/>
      <c r="G15" s="120"/>
      <c r="H15" s="121"/>
      <c r="I15" s="221" t="str">
        <f>IF(ISBLANK(H15),"",DATEDIF(H15,データ!$C$3,"Y"))</f>
        <v/>
      </c>
      <c r="J15" s="122"/>
      <c r="K15" s="122"/>
      <c r="L15" s="123"/>
      <c r="M15" s="124"/>
      <c r="N15"/>
      <c r="Q15" s="269"/>
      <c r="R15" s="27" t="s">
        <v>58</v>
      </c>
      <c r="S15" s="27" t="s">
        <v>102</v>
      </c>
      <c r="T15" s="26">
        <f>SUMPRODUCT(($L$8:$L$1011="B")*($M$8:$M$1011=4))-SUMPRODUCT(($L$8:$L$1011="B")*($M$8:$M$1011=4)*($A$8:$A$1011="登録無"))</f>
        <v>0</v>
      </c>
      <c r="U15" s="37">
        <v>5000</v>
      </c>
      <c r="V15" s="270">
        <f t="shared" si="0"/>
        <v>0</v>
      </c>
      <c r="W15" s="270"/>
    </row>
    <row r="16" spans="1:23" s="126" customFormat="1">
      <c r="A16" s="118"/>
      <c r="B16" s="118"/>
      <c r="C16" s="118"/>
      <c r="D16" s="119"/>
      <c r="E16" s="118"/>
      <c r="F16" s="118"/>
      <c r="G16" s="120"/>
      <c r="H16" s="121"/>
      <c r="I16" s="221" t="str">
        <f>IF(ISBLANK(H16),"",DATEDIF(H16,データ!$C$3,"Y"))</f>
        <v/>
      </c>
      <c r="J16" s="122"/>
      <c r="K16" s="122"/>
      <c r="L16" s="123"/>
      <c r="M16" s="124"/>
      <c r="N16"/>
      <c r="Q16" s="267" t="s">
        <v>375</v>
      </c>
      <c r="R16" s="33" t="s">
        <v>77</v>
      </c>
      <c r="S16" s="33" t="s">
        <v>150</v>
      </c>
      <c r="T16" s="144">
        <f>SUMPRODUCT(($L$8:$L$1011="F")*($M$8:$M$1011=1))-SUMPRODUCT(($L$8:$L$1011="F")*($M$8:$M$1011=1)*($A$8:$A$1011="登録無"))</f>
        <v>0</v>
      </c>
      <c r="U16" s="35">
        <v>6000</v>
      </c>
      <c r="V16" s="266">
        <f t="shared" si="0"/>
        <v>0</v>
      </c>
      <c r="W16" s="266"/>
    </row>
    <row r="17" spans="1:23" s="126" customFormat="1">
      <c r="A17" s="118"/>
      <c r="B17" s="118"/>
      <c r="C17" s="118"/>
      <c r="D17" s="119"/>
      <c r="E17" s="118"/>
      <c r="F17" s="118"/>
      <c r="G17" s="120"/>
      <c r="H17" s="121"/>
      <c r="I17" s="221" t="str">
        <f>IF(ISBLANK(H17),"",DATEDIF(H17,データ!$C$3,"Y"))</f>
        <v/>
      </c>
      <c r="J17" s="122"/>
      <c r="K17" s="122"/>
      <c r="L17" s="123"/>
      <c r="M17" s="124"/>
      <c r="N17"/>
      <c r="Q17" s="268"/>
      <c r="R17" s="20" t="s">
        <v>78</v>
      </c>
      <c r="S17" s="20" t="s">
        <v>151</v>
      </c>
      <c r="T17" s="13">
        <f>SUMPRODUCT(($L$8:$L$1011="F")*($M$8:$M$1011=2))-SUMPRODUCT(($L$8:$L$1011="F")*($M$8:$M$1011=2)*($A$8:$A$1011="登録無"))</f>
        <v>0</v>
      </c>
      <c r="U17" s="24">
        <v>6000</v>
      </c>
      <c r="V17" s="264">
        <f t="shared" si="0"/>
        <v>0</v>
      </c>
      <c r="W17" s="264"/>
    </row>
    <row r="18" spans="1:23" s="126" customFormat="1">
      <c r="A18" s="118"/>
      <c r="B18" s="118"/>
      <c r="C18" s="118"/>
      <c r="D18" s="119"/>
      <c r="E18" s="118"/>
      <c r="F18" s="118"/>
      <c r="G18" s="120"/>
      <c r="H18" s="121"/>
      <c r="I18" s="221" t="str">
        <f>IF(ISBLANK(H18),"",DATEDIF(H18,データ!$C$3,"Y"))</f>
        <v/>
      </c>
      <c r="J18" s="122"/>
      <c r="K18" s="122"/>
      <c r="L18" s="123"/>
      <c r="M18" s="124"/>
      <c r="N18"/>
      <c r="Q18" s="268"/>
      <c r="R18" s="20" t="s">
        <v>57</v>
      </c>
      <c r="S18" s="20" t="s">
        <v>152</v>
      </c>
      <c r="T18" s="13">
        <f>SUMPRODUCT(($L$8:$L$1011="F")*($M$8:$M$1011=3))-SUMPRODUCT(($L$8:$L$1011="F")*($M$8:$M$1011=3)*($A$8:$A$1011="登録無"))</f>
        <v>0</v>
      </c>
      <c r="U18" s="24">
        <v>5000</v>
      </c>
      <c r="V18" s="264">
        <f t="shared" si="0"/>
        <v>0</v>
      </c>
      <c r="W18" s="264"/>
    </row>
    <row r="19" spans="1:23" s="126" customFormat="1">
      <c r="A19" s="118"/>
      <c r="B19" s="118"/>
      <c r="C19" s="118"/>
      <c r="D19" s="119"/>
      <c r="E19" s="118"/>
      <c r="F19" s="118"/>
      <c r="G19" s="120"/>
      <c r="H19" s="121"/>
      <c r="I19" s="221" t="str">
        <f>IF(ISBLANK(H19),"",DATEDIF(H19,データ!$C$3,"Y"))</f>
        <v/>
      </c>
      <c r="J19" s="122"/>
      <c r="K19" s="122"/>
      <c r="L19" s="123"/>
      <c r="M19" s="124"/>
      <c r="N19"/>
      <c r="Q19" s="269"/>
      <c r="R19" s="27" t="s">
        <v>58</v>
      </c>
      <c r="S19" s="27" t="s">
        <v>153</v>
      </c>
      <c r="T19" s="26">
        <f>SUMPRODUCT(($L$8:$L$1011="F")*($M$8:$M$1011=4))-SUMPRODUCT(($L$8:$L$1011="F")*($M$8:$M$1011=4)*($A$8:$A$1011="登録無"))</f>
        <v>0</v>
      </c>
      <c r="U19" s="37">
        <v>4000</v>
      </c>
      <c r="V19" s="270">
        <f t="shared" si="0"/>
        <v>0</v>
      </c>
      <c r="W19" s="270"/>
    </row>
    <row r="20" spans="1:23" s="126" customFormat="1">
      <c r="A20" s="118"/>
      <c r="B20" s="118"/>
      <c r="C20" s="118"/>
      <c r="D20" s="119"/>
      <c r="E20" s="118"/>
      <c r="F20" s="118"/>
      <c r="G20" s="120"/>
      <c r="H20" s="121"/>
      <c r="I20" s="221" t="str">
        <f>IF(ISBLANK(H20),"",DATEDIF(H20,データ!$C$3,"Y"))</f>
        <v/>
      </c>
      <c r="J20" s="122"/>
      <c r="K20" s="122"/>
      <c r="L20" s="123"/>
      <c r="M20" s="124"/>
      <c r="N20"/>
      <c r="Q20" s="267" t="s">
        <v>376</v>
      </c>
      <c r="R20" s="33" t="s">
        <v>77</v>
      </c>
      <c r="S20" s="33" t="s">
        <v>154</v>
      </c>
      <c r="T20" s="144">
        <f>SUMPRODUCT(($L$8:$L$1011="N")*($M$8:$M$1011=1))-SUMPRODUCT(($L$8:$L$1011="N")*($M$8:$M$1011=1)*($A$8:$A$1011="登録無"))</f>
        <v>0</v>
      </c>
      <c r="U20" s="35">
        <v>4000</v>
      </c>
      <c r="V20" s="266">
        <f t="shared" si="0"/>
        <v>0</v>
      </c>
      <c r="W20" s="266"/>
    </row>
    <row r="21" spans="1:23" s="126" customFormat="1">
      <c r="A21" s="118"/>
      <c r="B21" s="118"/>
      <c r="C21" s="118"/>
      <c r="D21" s="119"/>
      <c r="E21" s="118"/>
      <c r="F21" s="118"/>
      <c r="G21" s="120"/>
      <c r="H21" s="121"/>
      <c r="I21" s="221" t="str">
        <f>IF(ISBLANK(H21),"",DATEDIF(H21,データ!$C$3,"Y"))</f>
        <v/>
      </c>
      <c r="J21" s="122"/>
      <c r="K21" s="122"/>
      <c r="L21" s="123"/>
      <c r="M21" s="124"/>
      <c r="N21"/>
      <c r="Q21" s="268"/>
      <c r="R21" s="20" t="s">
        <v>78</v>
      </c>
      <c r="S21" s="20" t="s">
        <v>155</v>
      </c>
      <c r="T21" s="13">
        <f>SUMPRODUCT(($L$8:$L$1011="N")*($M$8:$M$1011=2))-SUMPRODUCT(($L$8:$L$1011="N")*($M$8:$M$1011=2)*($A$8:$A$1011="登録無"))</f>
        <v>0</v>
      </c>
      <c r="U21" s="24">
        <v>4000</v>
      </c>
      <c r="V21" s="264">
        <f t="shared" si="0"/>
        <v>0</v>
      </c>
      <c r="W21" s="264"/>
    </row>
    <row r="22" spans="1:23" s="126" customFormat="1">
      <c r="A22" s="118"/>
      <c r="B22" s="118"/>
      <c r="C22" s="118"/>
      <c r="D22" s="119"/>
      <c r="E22" s="118"/>
      <c r="F22" s="118"/>
      <c r="G22" s="120"/>
      <c r="H22" s="121"/>
      <c r="I22" s="221" t="str">
        <f>IF(ISBLANK(H22),"",DATEDIF(H22,データ!$C$3,"Y"))</f>
        <v/>
      </c>
      <c r="J22" s="122"/>
      <c r="K22" s="122"/>
      <c r="L22" s="123"/>
      <c r="M22" s="124"/>
      <c r="N22"/>
      <c r="Q22" s="268"/>
      <c r="R22" s="20" t="s">
        <v>57</v>
      </c>
      <c r="S22" s="20" t="s">
        <v>156</v>
      </c>
      <c r="T22" s="13">
        <f>SUMPRODUCT(($L$8:$L$1011="N")*($M$8:$M$1011=3))-SUMPRODUCT(($L$8:$L$1011="N")*($M$8:$M$1011=3)*($A$8:$A$1011="登録無"))</f>
        <v>0</v>
      </c>
      <c r="U22" s="24">
        <v>3000</v>
      </c>
      <c r="V22" s="264">
        <f t="shared" si="0"/>
        <v>0</v>
      </c>
      <c r="W22" s="264"/>
    </row>
    <row r="23" spans="1:23" s="126" customFormat="1">
      <c r="A23" s="118"/>
      <c r="B23" s="118"/>
      <c r="C23" s="118"/>
      <c r="D23" s="119"/>
      <c r="E23" s="118"/>
      <c r="F23" s="118"/>
      <c r="G23" s="120"/>
      <c r="H23" s="121"/>
      <c r="I23" s="221" t="str">
        <f>IF(ISBLANK(H23),"",DATEDIF(H23,データ!$C$3,"Y"))</f>
        <v/>
      </c>
      <c r="J23" s="122"/>
      <c r="K23" s="122"/>
      <c r="L23" s="123"/>
      <c r="M23" s="124"/>
      <c r="N23"/>
      <c r="Q23" s="268"/>
      <c r="R23" s="20" t="s">
        <v>58</v>
      </c>
      <c r="S23" s="20" t="s">
        <v>157</v>
      </c>
      <c r="T23" s="13">
        <f>SUMPRODUCT(($L$8:$L$1011="N")*($M$8:$M$1011=4))-SUMPRODUCT(($L$8:$L$1011="N")*($M$8:$M$1011=4)*($A$8:$A$1011="登録無"))</f>
        <v>0</v>
      </c>
      <c r="U23" s="24">
        <v>2000</v>
      </c>
      <c r="V23" s="264">
        <f t="shared" si="0"/>
        <v>0</v>
      </c>
      <c r="W23" s="264"/>
    </row>
    <row r="24" spans="1:23" s="126" customFormat="1" ht="14.25" thickBot="1">
      <c r="A24" s="118"/>
      <c r="B24" s="118"/>
      <c r="C24" s="118"/>
      <c r="D24" s="119"/>
      <c r="E24" s="118"/>
      <c r="F24" s="118"/>
      <c r="G24" s="120"/>
      <c r="H24" s="121"/>
      <c r="I24" s="221" t="str">
        <f>IF(ISBLANK(H24),"",DATEDIF(H24,データ!$C$3,"Y"))</f>
        <v/>
      </c>
      <c r="J24" s="122"/>
      <c r="K24" s="122"/>
      <c r="L24" s="123"/>
      <c r="M24" s="124"/>
      <c r="N24"/>
      <c r="Q24" s="269"/>
      <c r="R24" s="27" t="s">
        <v>59</v>
      </c>
      <c r="S24" s="38" t="s">
        <v>158</v>
      </c>
      <c r="T24" s="47">
        <f>SUMPRODUCT(($L$8:$L$1011="N")*($M$8:$M$1011=5))-SUMPRODUCT(($L$8:$L$1011="N")*($M$8:$M$1011=5)*($A$8:$A$1011="登録無"))</f>
        <v>0</v>
      </c>
      <c r="U24" s="42">
        <v>1000</v>
      </c>
      <c r="V24" s="265">
        <f t="shared" si="0"/>
        <v>0</v>
      </c>
      <c r="W24" s="265"/>
    </row>
    <row r="25" spans="1:23" s="126" customFormat="1" ht="14.25" thickBot="1">
      <c r="A25" s="118"/>
      <c r="B25" s="118"/>
      <c r="C25" s="118"/>
      <c r="D25" s="119"/>
      <c r="E25" s="118"/>
      <c r="F25" s="118"/>
      <c r="G25" s="120"/>
      <c r="H25" s="121"/>
      <c r="I25" s="221" t="str">
        <f>IF(ISBLANK(H25),"",DATEDIF(H25,データ!$C$3,"Y"))</f>
        <v/>
      </c>
      <c r="J25" s="122"/>
      <c r="K25" s="122"/>
      <c r="L25" s="123"/>
      <c r="M25" s="124"/>
      <c r="N25"/>
      <c r="Q25" s="2"/>
      <c r="R25" s="2"/>
      <c r="S25" s="40" t="s">
        <v>161</v>
      </c>
      <c r="T25" s="41">
        <f>SUM(T12:T24)</f>
        <v>0</v>
      </c>
      <c r="U25" s="43" t="s">
        <v>162</v>
      </c>
      <c r="V25" s="258">
        <f>SUM(V12:W24)</f>
        <v>0</v>
      </c>
      <c r="W25" s="259"/>
    </row>
    <row r="26" spans="1:23" s="126" customFormat="1">
      <c r="A26" s="118"/>
      <c r="B26" s="118"/>
      <c r="C26" s="118"/>
      <c r="D26" s="119"/>
      <c r="E26" s="118"/>
      <c r="F26" s="118"/>
      <c r="G26" s="120"/>
      <c r="H26" s="121"/>
      <c r="I26" s="221" t="str">
        <f>IF(ISBLANK(H26),"",DATEDIF(H26,データ!$C$3,"Y"))</f>
        <v/>
      </c>
      <c r="J26" s="122"/>
      <c r="K26" s="122"/>
      <c r="L26" s="123"/>
      <c r="M26" s="124"/>
      <c r="N26"/>
      <c r="Q26" s="2"/>
      <c r="R26" s="2"/>
      <c r="S26" s="2"/>
      <c r="T26"/>
      <c r="U26" s="10"/>
      <c r="V26" s="25"/>
      <c r="W26" s="25"/>
    </row>
    <row r="27" spans="1:23" s="126" customFormat="1">
      <c r="A27" s="118"/>
      <c r="B27" s="118"/>
      <c r="C27" s="118"/>
      <c r="D27" s="119"/>
      <c r="E27" s="118"/>
      <c r="F27" s="118"/>
      <c r="G27" s="120"/>
      <c r="H27" s="121"/>
      <c r="I27" s="221" t="str">
        <f>IF(ISBLANK(H27),"",DATEDIF(H27,データ!$C$3,"Y"))</f>
        <v/>
      </c>
      <c r="J27" s="122"/>
      <c r="K27" s="122"/>
      <c r="L27" s="123"/>
      <c r="M27" s="124"/>
      <c r="N27"/>
      <c r="Q27" s="2"/>
      <c r="R27" s="2"/>
      <c r="S27" s="2"/>
      <c r="T27"/>
      <c r="U27" s="10"/>
      <c r="V27" s="25"/>
      <c r="W27" s="25"/>
    </row>
    <row r="28" spans="1:23" s="126" customFormat="1">
      <c r="A28" s="118"/>
      <c r="B28" s="118"/>
      <c r="C28" s="118"/>
      <c r="D28" s="119"/>
      <c r="E28" s="118"/>
      <c r="F28" s="118"/>
      <c r="G28" s="120"/>
      <c r="H28" s="121"/>
      <c r="I28" s="221" t="str">
        <f>IF(ISBLANK(H28),"",DATEDIF(H28,データ!$C$3,"Y"))</f>
        <v/>
      </c>
      <c r="J28" s="122"/>
      <c r="K28" s="122"/>
      <c r="L28" s="123"/>
      <c r="M28" s="124"/>
      <c r="N28"/>
      <c r="Q28"/>
      <c r="R28" s="2"/>
      <c r="S28" s="2"/>
      <c r="T28" s="2"/>
      <c r="U28" s="2"/>
      <c r="V28"/>
      <c r="W28" s="9"/>
    </row>
    <row r="29" spans="1:23" s="126" customFormat="1" ht="18" thickBot="1">
      <c r="A29" s="118"/>
      <c r="B29" s="118"/>
      <c r="C29" s="118"/>
      <c r="D29" s="119"/>
      <c r="E29" s="118"/>
      <c r="F29" s="118"/>
      <c r="G29" s="120"/>
      <c r="H29" s="121"/>
      <c r="I29" s="221" t="str">
        <f>IF(ISBLANK(H29),"",DATEDIF(H29,データ!$C$3,"Y"))</f>
        <v/>
      </c>
      <c r="J29" s="122"/>
      <c r="K29" s="122"/>
      <c r="L29" s="123"/>
      <c r="M29" s="124"/>
      <c r="N29"/>
      <c r="Q29"/>
      <c r="R29" s="2"/>
      <c r="S29" s="261" t="s">
        <v>163</v>
      </c>
      <c r="T29" s="261"/>
      <c r="U29" s="260">
        <f>V25</f>
        <v>0</v>
      </c>
      <c r="V29" s="260"/>
      <c r="W29" s="32" t="s">
        <v>107</v>
      </c>
    </row>
    <row r="30" spans="1:23" s="126" customFormat="1" ht="14.25" thickTop="1">
      <c r="A30" s="118"/>
      <c r="B30" s="118"/>
      <c r="C30" s="118"/>
      <c r="D30" s="119"/>
      <c r="E30" s="118"/>
      <c r="F30" s="118"/>
      <c r="G30" s="120"/>
      <c r="H30" s="121"/>
      <c r="I30" s="221" t="str">
        <f>IF(ISBLANK(H30),"",DATEDIF(H30,データ!$C$3,"Y"))</f>
        <v/>
      </c>
      <c r="J30" s="122"/>
      <c r="K30" s="122"/>
      <c r="L30" s="123"/>
      <c r="M30" s="124"/>
      <c r="N30"/>
    </row>
    <row r="31" spans="1:23" s="126" customFormat="1">
      <c r="A31" s="118"/>
      <c r="B31" s="118"/>
      <c r="C31" s="118"/>
      <c r="D31" s="119"/>
      <c r="E31" s="118"/>
      <c r="F31" s="118"/>
      <c r="G31" s="120"/>
      <c r="H31" s="121"/>
      <c r="I31" s="221" t="str">
        <f>IF(ISBLANK(H31),"",DATEDIF(H31,データ!$C$3,"Y"))</f>
        <v/>
      </c>
      <c r="J31" s="122"/>
      <c r="K31" s="122"/>
      <c r="L31" s="123"/>
      <c r="M31" s="124"/>
      <c r="N31"/>
    </row>
    <row r="32" spans="1:23" s="126" customFormat="1">
      <c r="A32" s="118"/>
      <c r="B32" s="118"/>
      <c r="C32" s="118"/>
      <c r="D32" s="119"/>
      <c r="E32" s="118"/>
      <c r="F32" s="118"/>
      <c r="G32" s="120"/>
      <c r="H32" s="121"/>
      <c r="I32" s="221" t="str">
        <f>IF(ISBLANK(H32),"",DATEDIF(H32,データ!$C$3,"Y"))</f>
        <v/>
      </c>
      <c r="J32" s="122"/>
      <c r="K32" s="122"/>
      <c r="L32" s="123"/>
      <c r="M32" s="124"/>
      <c r="N32"/>
    </row>
    <row r="33" spans="1:14" s="126" customFormat="1">
      <c r="A33" s="118"/>
      <c r="B33" s="118"/>
      <c r="C33" s="118"/>
      <c r="D33" s="119"/>
      <c r="E33" s="118"/>
      <c r="F33" s="118"/>
      <c r="G33" s="120"/>
      <c r="H33" s="121"/>
      <c r="I33" s="221" t="str">
        <f>IF(ISBLANK(H33),"",DATEDIF(H33,データ!$C$3,"Y"))</f>
        <v/>
      </c>
      <c r="J33" s="122"/>
      <c r="K33" s="122"/>
      <c r="L33" s="123"/>
      <c r="M33" s="124"/>
      <c r="N33"/>
    </row>
    <row r="34" spans="1:14" s="126" customFormat="1">
      <c r="A34" s="118"/>
      <c r="B34" s="118"/>
      <c r="C34" s="118"/>
      <c r="D34" s="119"/>
      <c r="E34" s="118"/>
      <c r="F34" s="118"/>
      <c r="G34" s="120"/>
      <c r="H34" s="121"/>
      <c r="I34" s="221" t="str">
        <f>IF(ISBLANK(H34),"",DATEDIF(H34,データ!$C$3,"Y"))</f>
        <v/>
      </c>
      <c r="J34" s="122"/>
      <c r="K34" s="122"/>
      <c r="L34" s="123"/>
      <c r="M34" s="124"/>
      <c r="N34"/>
    </row>
    <row r="35" spans="1:14" s="126" customFormat="1">
      <c r="A35" s="118"/>
      <c r="B35" s="118"/>
      <c r="C35" s="118"/>
      <c r="D35" s="119"/>
      <c r="E35" s="118"/>
      <c r="F35" s="118"/>
      <c r="G35" s="120"/>
      <c r="H35" s="121"/>
      <c r="I35" s="221" t="str">
        <f>IF(ISBLANK(H35),"",DATEDIF(H35,データ!$C$3,"Y"))</f>
        <v/>
      </c>
      <c r="J35" s="122"/>
      <c r="K35" s="122"/>
      <c r="L35" s="123"/>
      <c r="M35" s="124"/>
      <c r="N35"/>
    </row>
    <row r="36" spans="1:14" s="126" customFormat="1">
      <c r="A36" s="118"/>
      <c r="B36" s="118"/>
      <c r="C36" s="118"/>
      <c r="D36" s="119"/>
      <c r="E36" s="118"/>
      <c r="F36" s="118"/>
      <c r="G36" s="120"/>
      <c r="H36" s="121"/>
      <c r="I36" s="221" t="str">
        <f>IF(ISBLANK(H36),"",DATEDIF(H36,データ!$C$3,"Y"))</f>
        <v/>
      </c>
      <c r="J36" s="122"/>
      <c r="K36" s="122"/>
      <c r="L36" s="123"/>
      <c r="M36" s="124"/>
      <c r="N36"/>
    </row>
    <row r="37" spans="1:14" s="126" customFormat="1">
      <c r="A37" s="118"/>
      <c r="B37" s="118"/>
      <c r="C37" s="118"/>
      <c r="D37" s="119"/>
      <c r="E37" s="118"/>
      <c r="F37" s="118"/>
      <c r="G37" s="120"/>
      <c r="H37" s="121"/>
      <c r="I37" s="221" t="str">
        <f>IF(ISBLANK(H37),"",DATEDIF(H37,データ!$C$3,"Y"))</f>
        <v/>
      </c>
      <c r="J37" s="122"/>
      <c r="K37" s="122"/>
      <c r="L37" s="123"/>
      <c r="M37" s="124"/>
      <c r="N37"/>
    </row>
    <row r="38" spans="1:14" s="126" customFormat="1">
      <c r="A38" s="118"/>
      <c r="B38" s="118"/>
      <c r="C38" s="118"/>
      <c r="D38" s="119"/>
      <c r="E38" s="118"/>
      <c r="F38" s="118"/>
      <c r="G38" s="120"/>
      <c r="H38" s="121"/>
      <c r="I38" s="221" t="str">
        <f>IF(ISBLANK(H38),"",DATEDIF(H38,データ!$C$3,"Y"))</f>
        <v/>
      </c>
      <c r="J38" s="122"/>
      <c r="K38" s="122"/>
      <c r="L38" s="123"/>
      <c r="M38" s="124"/>
      <c r="N38"/>
    </row>
    <row r="39" spans="1:14" s="126" customFormat="1">
      <c r="A39" s="118"/>
      <c r="B39" s="118"/>
      <c r="C39" s="118"/>
      <c r="D39" s="119"/>
      <c r="E39" s="118"/>
      <c r="F39" s="118"/>
      <c r="G39" s="120"/>
      <c r="H39" s="121"/>
      <c r="I39" s="221" t="str">
        <f>IF(ISBLANK(H39),"",DATEDIF(H39,データ!$C$3,"Y"))</f>
        <v/>
      </c>
      <c r="J39" s="122"/>
      <c r="K39" s="122"/>
      <c r="L39" s="123"/>
      <c r="M39" s="124"/>
      <c r="N39"/>
    </row>
    <row r="40" spans="1:14" s="126" customFormat="1">
      <c r="A40" s="118"/>
      <c r="B40" s="118"/>
      <c r="C40" s="118"/>
      <c r="D40" s="119"/>
      <c r="E40" s="118"/>
      <c r="F40" s="118"/>
      <c r="G40" s="120"/>
      <c r="H40" s="121"/>
      <c r="I40" s="221" t="str">
        <f>IF(ISBLANK(H40),"",DATEDIF(H40,データ!$C$3,"Y"))</f>
        <v/>
      </c>
      <c r="J40" s="122"/>
      <c r="K40" s="122"/>
      <c r="L40" s="123"/>
      <c r="M40" s="124"/>
      <c r="N40"/>
    </row>
    <row r="41" spans="1:14" s="126" customFormat="1">
      <c r="A41" s="118"/>
      <c r="B41" s="118"/>
      <c r="C41" s="118"/>
      <c r="D41" s="119"/>
      <c r="E41" s="118"/>
      <c r="F41" s="118"/>
      <c r="G41" s="120"/>
      <c r="H41" s="121"/>
      <c r="I41" s="221" t="str">
        <f>IF(ISBLANK(H41),"",DATEDIF(H41,データ!$C$3,"Y"))</f>
        <v/>
      </c>
      <c r="J41" s="122"/>
      <c r="K41" s="122"/>
      <c r="L41" s="123"/>
      <c r="M41" s="124"/>
      <c r="N41"/>
    </row>
    <row r="42" spans="1:14" s="126" customFormat="1">
      <c r="A42" s="118"/>
      <c r="B42" s="118"/>
      <c r="C42" s="118"/>
      <c r="D42" s="119"/>
      <c r="E42" s="118"/>
      <c r="F42" s="118"/>
      <c r="G42" s="120"/>
      <c r="H42" s="121"/>
      <c r="I42" s="221" t="str">
        <f>IF(ISBLANK(H42),"",DATEDIF(H42,データ!$C$3,"Y"))</f>
        <v/>
      </c>
      <c r="J42" s="122"/>
      <c r="K42" s="122"/>
      <c r="L42" s="123"/>
      <c r="M42" s="124"/>
      <c r="N42"/>
    </row>
    <row r="43" spans="1:14" s="126" customFormat="1">
      <c r="A43" s="118"/>
      <c r="B43" s="118"/>
      <c r="C43" s="118"/>
      <c r="D43" s="119"/>
      <c r="E43" s="118"/>
      <c r="F43" s="118"/>
      <c r="G43" s="120"/>
      <c r="H43" s="121"/>
      <c r="I43" s="221" t="str">
        <f>IF(ISBLANK(H43),"",DATEDIF(H43,データ!$C$3,"Y"))</f>
        <v/>
      </c>
      <c r="J43" s="122"/>
      <c r="K43" s="122"/>
      <c r="L43" s="123"/>
      <c r="M43" s="124"/>
      <c r="N43"/>
    </row>
    <row r="44" spans="1:14" s="126" customFormat="1">
      <c r="A44" s="118"/>
      <c r="B44" s="118"/>
      <c r="C44" s="118"/>
      <c r="D44" s="119"/>
      <c r="E44" s="118"/>
      <c r="F44" s="118"/>
      <c r="G44" s="120"/>
      <c r="H44" s="121"/>
      <c r="I44" s="221" t="str">
        <f>IF(ISBLANK(H44),"",DATEDIF(H44,データ!$C$3,"Y"))</f>
        <v/>
      </c>
      <c r="J44" s="122"/>
      <c r="K44" s="122"/>
      <c r="L44" s="123"/>
      <c r="M44" s="124"/>
      <c r="N44"/>
    </row>
    <row r="45" spans="1:14" s="126" customFormat="1">
      <c r="A45" s="118"/>
      <c r="B45" s="118"/>
      <c r="C45" s="118"/>
      <c r="D45" s="119"/>
      <c r="E45" s="118"/>
      <c r="F45" s="118"/>
      <c r="G45" s="120"/>
      <c r="H45" s="121"/>
      <c r="I45" s="221" t="str">
        <f>IF(ISBLANK(H45),"",DATEDIF(H45,データ!$C$3,"Y"))</f>
        <v/>
      </c>
      <c r="J45" s="122"/>
      <c r="K45" s="122"/>
      <c r="L45" s="123"/>
      <c r="M45" s="124"/>
      <c r="N45"/>
    </row>
    <row r="46" spans="1:14" s="126" customFormat="1">
      <c r="A46" s="118"/>
      <c r="B46" s="118"/>
      <c r="C46" s="118"/>
      <c r="D46" s="119"/>
      <c r="E46" s="118"/>
      <c r="F46" s="118"/>
      <c r="G46" s="120"/>
      <c r="H46" s="121"/>
      <c r="I46" s="221" t="str">
        <f>IF(ISBLANK(H46),"",DATEDIF(H46,データ!$C$3,"Y"))</f>
        <v/>
      </c>
      <c r="J46" s="122"/>
      <c r="K46" s="122"/>
      <c r="L46" s="123"/>
      <c r="M46" s="124"/>
      <c r="N46"/>
    </row>
    <row r="47" spans="1:14" s="126" customFormat="1">
      <c r="A47" s="118"/>
      <c r="B47" s="118"/>
      <c r="C47" s="118"/>
      <c r="D47" s="119"/>
      <c r="E47" s="118"/>
      <c r="F47" s="118"/>
      <c r="G47" s="120"/>
      <c r="H47" s="121"/>
      <c r="I47" s="221" t="str">
        <f>IF(ISBLANK(H47),"",DATEDIF(H47,データ!$C$3,"Y"))</f>
        <v/>
      </c>
      <c r="J47" s="122"/>
      <c r="K47" s="122"/>
      <c r="L47" s="123"/>
      <c r="M47" s="124"/>
      <c r="N47"/>
    </row>
    <row r="48" spans="1:14" s="126" customFormat="1">
      <c r="A48" s="118"/>
      <c r="B48" s="118"/>
      <c r="C48" s="118"/>
      <c r="D48" s="119"/>
      <c r="E48" s="118"/>
      <c r="F48" s="118"/>
      <c r="G48" s="120"/>
      <c r="H48" s="121"/>
      <c r="I48" s="221" t="str">
        <f>IF(ISBLANK(H48),"",DATEDIF(H48,データ!$C$3,"Y"))</f>
        <v/>
      </c>
      <c r="J48" s="122"/>
      <c r="K48" s="122"/>
      <c r="L48" s="123"/>
      <c r="M48" s="124"/>
      <c r="N48"/>
    </row>
    <row r="49" spans="1:14" s="126" customFormat="1">
      <c r="A49" s="118"/>
      <c r="B49" s="118"/>
      <c r="C49" s="118"/>
      <c r="D49" s="119"/>
      <c r="E49" s="118"/>
      <c r="F49" s="118"/>
      <c r="G49" s="120"/>
      <c r="H49" s="121"/>
      <c r="I49" s="221" t="str">
        <f>IF(ISBLANK(H49),"",DATEDIF(H49,データ!$C$3,"Y"))</f>
        <v/>
      </c>
      <c r="J49" s="122"/>
      <c r="K49" s="122"/>
      <c r="L49" s="123"/>
      <c r="M49" s="124"/>
      <c r="N49"/>
    </row>
    <row r="50" spans="1:14" s="126" customFormat="1">
      <c r="A50" s="118"/>
      <c r="B50" s="118"/>
      <c r="C50" s="118"/>
      <c r="D50" s="119"/>
      <c r="E50" s="118"/>
      <c r="F50" s="118"/>
      <c r="G50" s="120"/>
      <c r="H50" s="121"/>
      <c r="I50" s="221" t="str">
        <f>IF(ISBLANK(H50),"",DATEDIF(H50,データ!$C$3,"Y"))</f>
        <v/>
      </c>
      <c r="J50" s="122"/>
      <c r="K50" s="122"/>
      <c r="L50" s="123"/>
      <c r="M50" s="124"/>
      <c r="N50"/>
    </row>
    <row r="51" spans="1:14" s="126" customFormat="1">
      <c r="A51" s="118"/>
      <c r="B51" s="118"/>
      <c r="C51" s="118"/>
      <c r="D51" s="119"/>
      <c r="E51" s="118"/>
      <c r="F51" s="118"/>
      <c r="G51" s="120"/>
      <c r="H51" s="121"/>
      <c r="I51" s="221" t="str">
        <f>IF(ISBLANK(H51),"",DATEDIF(H51,データ!$C$3,"Y"))</f>
        <v/>
      </c>
      <c r="J51" s="122"/>
      <c r="K51" s="122"/>
      <c r="L51" s="123"/>
      <c r="M51" s="124"/>
      <c r="N51"/>
    </row>
    <row r="52" spans="1:14" s="126" customFormat="1">
      <c r="A52" s="118"/>
      <c r="B52" s="118"/>
      <c r="C52" s="118"/>
      <c r="D52" s="119"/>
      <c r="E52" s="118"/>
      <c r="F52" s="118"/>
      <c r="G52" s="120"/>
      <c r="H52" s="121"/>
      <c r="I52" s="221" t="str">
        <f>IF(ISBLANK(H52),"",DATEDIF(H52,データ!$C$3,"Y"))</f>
        <v/>
      </c>
      <c r="J52" s="122"/>
      <c r="K52" s="122"/>
      <c r="L52" s="123"/>
      <c r="M52" s="124"/>
      <c r="N52"/>
    </row>
    <row r="53" spans="1:14" s="126" customFormat="1">
      <c r="A53" s="118"/>
      <c r="B53" s="118"/>
      <c r="C53" s="118"/>
      <c r="D53" s="119"/>
      <c r="E53" s="118"/>
      <c r="F53" s="118"/>
      <c r="G53" s="120"/>
      <c r="H53" s="121"/>
      <c r="I53" s="221" t="str">
        <f>IF(ISBLANK(H53),"",DATEDIF(H53,データ!$C$3,"Y"))</f>
        <v/>
      </c>
      <c r="J53" s="122"/>
      <c r="K53" s="122"/>
      <c r="L53" s="123"/>
      <c r="M53" s="124"/>
      <c r="N53"/>
    </row>
    <row r="54" spans="1:14" s="126" customFormat="1">
      <c r="A54" s="118"/>
      <c r="B54" s="118"/>
      <c r="C54" s="118"/>
      <c r="D54" s="119"/>
      <c r="E54" s="118"/>
      <c r="F54" s="118"/>
      <c r="G54" s="120"/>
      <c r="H54" s="121"/>
      <c r="I54" s="221" t="str">
        <f>IF(ISBLANK(H54),"",DATEDIF(H54,データ!$C$3,"Y"))</f>
        <v/>
      </c>
      <c r="J54" s="122"/>
      <c r="K54" s="122"/>
      <c r="L54" s="123"/>
      <c r="M54" s="124"/>
      <c r="N54"/>
    </row>
    <row r="55" spans="1:14" s="126" customFormat="1">
      <c r="A55" s="118"/>
      <c r="B55" s="118"/>
      <c r="C55" s="118"/>
      <c r="D55" s="119"/>
      <c r="E55" s="118"/>
      <c r="F55" s="118"/>
      <c r="G55" s="120"/>
      <c r="H55" s="121"/>
      <c r="I55" s="221" t="str">
        <f>IF(ISBLANK(H55),"",DATEDIF(H55,データ!$C$3,"Y"))</f>
        <v/>
      </c>
      <c r="J55" s="122"/>
      <c r="K55" s="122"/>
      <c r="L55" s="123"/>
      <c r="M55" s="124"/>
      <c r="N55"/>
    </row>
    <row r="56" spans="1:14" s="126" customFormat="1">
      <c r="A56" s="118"/>
      <c r="B56" s="118"/>
      <c r="C56" s="118"/>
      <c r="D56" s="119"/>
      <c r="E56" s="118"/>
      <c r="F56" s="118"/>
      <c r="G56" s="120"/>
      <c r="H56" s="121"/>
      <c r="I56" s="221" t="str">
        <f>IF(ISBLANK(H56),"",DATEDIF(H56,データ!$C$3,"Y"))</f>
        <v/>
      </c>
      <c r="J56" s="122"/>
      <c r="K56" s="122"/>
      <c r="L56" s="123"/>
      <c r="M56" s="124"/>
      <c r="N56"/>
    </row>
    <row r="57" spans="1:14" s="126" customFormat="1">
      <c r="A57" s="118"/>
      <c r="B57" s="118"/>
      <c r="C57" s="118"/>
      <c r="D57" s="119"/>
      <c r="E57" s="118"/>
      <c r="F57" s="118"/>
      <c r="G57" s="120"/>
      <c r="H57" s="121"/>
      <c r="I57" s="221" t="str">
        <f>IF(ISBLANK(H57),"",DATEDIF(H57,データ!$C$3,"Y"))</f>
        <v/>
      </c>
      <c r="J57" s="122"/>
      <c r="K57" s="122"/>
      <c r="L57" s="123"/>
      <c r="M57" s="124"/>
      <c r="N57"/>
    </row>
    <row r="58" spans="1:14" s="126" customFormat="1">
      <c r="A58" s="118"/>
      <c r="B58" s="118"/>
      <c r="C58" s="118"/>
      <c r="D58" s="119"/>
      <c r="E58" s="118"/>
      <c r="F58" s="118"/>
      <c r="G58" s="120"/>
      <c r="H58" s="121"/>
      <c r="I58" s="221" t="str">
        <f>IF(ISBLANK(H58),"",DATEDIF(H58,データ!$C$3,"Y"))</f>
        <v/>
      </c>
      <c r="J58" s="122"/>
      <c r="K58" s="122"/>
      <c r="L58" s="123"/>
      <c r="M58" s="124"/>
      <c r="N58"/>
    </row>
    <row r="59" spans="1:14" s="126" customFormat="1">
      <c r="A59" s="118"/>
      <c r="B59" s="118"/>
      <c r="C59" s="118"/>
      <c r="D59" s="119"/>
      <c r="E59" s="118"/>
      <c r="F59" s="118"/>
      <c r="G59" s="120"/>
      <c r="H59" s="121"/>
      <c r="I59" s="221" t="str">
        <f>IF(ISBLANK(H59),"",DATEDIF(H59,データ!$C$3,"Y"))</f>
        <v/>
      </c>
      <c r="J59" s="122"/>
      <c r="K59" s="122"/>
      <c r="L59" s="123"/>
      <c r="M59" s="124"/>
      <c r="N59"/>
    </row>
    <row r="60" spans="1:14" s="126" customFormat="1">
      <c r="A60" s="118"/>
      <c r="B60" s="118"/>
      <c r="C60" s="118"/>
      <c r="D60" s="119"/>
      <c r="E60" s="118"/>
      <c r="F60" s="118"/>
      <c r="G60" s="120"/>
      <c r="H60" s="121"/>
      <c r="I60" s="221" t="str">
        <f>IF(ISBLANK(H60),"",DATEDIF(H60,データ!$C$3,"Y"))</f>
        <v/>
      </c>
      <c r="J60" s="122"/>
      <c r="K60" s="122"/>
      <c r="L60" s="123"/>
      <c r="M60" s="124"/>
      <c r="N60"/>
    </row>
    <row r="61" spans="1:14" s="126" customFormat="1">
      <c r="A61" s="118"/>
      <c r="B61" s="118"/>
      <c r="C61" s="118"/>
      <c r="D61" s="119"/>
      <c r="E61" s="118"/>
      <c r="F61" s="118"/>
      <c r="G61" s="120"/>
      <c r="H61" s="121"/>
      <c r="I61" s="221" t="str">
        <f>IF(ISBLANK(H61),"",DATEDIF(H61,データ!$C$3,"Y"))</f>
        <v/>
      </c>
      <c r="J61" s="122"/>
      <c r="K61" s="122"/>
      <c r="L61" s="123"/>
      <c r="M61" s="124"/>
      <c r="N61"/>
    </row>
    <row r="62" spans="1:14" s="126" customFormat="1">
      <c r="A62" s="118"/>
      <c r="B62" s="118"/>
      <c r="C62" s="118"/>
      <c r="D62" s="119"/>
      <c r="E62" s="118"/>
      <c r="F62" s="118"/>
      <c r="G62" s="120"/>
      <c r="H62" s="121"/>
      <c r="I62" s="221" t="str">
        <f>IF(ISBLANK(H62),"",DATEDIF(H62,データ!$C$3,"Y"))</f>
        <v/>
      </c>
      <c r="J62" s="122"/>
      <c r="K62" s="122"/>
      <c r="L62" s="123"/>
      <c r="M62" s="124"/>
      <c r="N62"/>
    </row>
    <row r="63" spans="1:14" s="126" customFormat="1">
      <c r="A63" s="118"/>
      <c r="B63" s="118"/>
      <c r="C63" s="118"/>
      <c r="D63" s="119"/>
      <c r="E63" s="118"/>
      <c r="F63" s="118"/>
      <c r="G63" s="120"/>
      <c r="H63" s="121"/>
      <c r="I63" s="221" t="str">
        <f>IF(ISBLANK(H63),"",DATEDIF(H63,データ!$C$3,"Y"))</f>
        <v/>
      </c>
      <c r="J63" s="122"/>
      <c r="K63" s="122"/>
      <c r="L63" s="123"/>
      <c r="M63" s="124"/>
      <c r="N63"/>
    </row>
    <row r="64" spans="1:14" s="126" customFormat="1">
      <c r="A64" s="118"/>
      <c r="B64" s="118"/>
      <c r="C64" s="118"/>
      <c r="D64" s="119"/>
      <c r="E64" s="118"/>
      <c r="F64" s="118"/>
      <c r="G64" s="120"/>
      <c r="H64" s="121"/>
      <c r="I64" s="221" t="str">
        <f>IF(ISBLANK(H64),"",DATEDIF(H64,データ!$C$3,"Y"))</f>
        <v/>
      </c>
      <c r="J64" s="122"/>
      <c r="K64" s="122"/>
      <c r="L64" s="123"/>
      <c r="M64" s="124"/>
      <c r="N64"/>
    </row>
    <row r="65" spans="1:14" s="126" customFormat="1">
      <c r="A65" s="118"/>
      <c r="B65" s="118"/>
      <c r="C65" s="118"/>
      <c r="D65" s="119"/>
      <c r="E65" s="118"/>
      <c r="F65" s="118"/>
      <c r="G65" s="120"/>
      <c r="H65" s="121"/>
      <c r="I65" s="221" t="str">
        <f>IF(ISBLANK(H65),"",DATEDIF(H65,データ!$C$3,"Y"))</f>
        <v/>
      </c>
      <c r="J65" s="122"/>
      <c r="K65" s="122"/>
      <c r="L65" s="123"/>
      <c r="M65" s="124"/>
      <c r="N65"/>
    </row>
    <row r="66" spans="1:14" s="126" customFormat="1">
      <c r="A66" s="118"/>
      <c r="B66" s="118"/>
      <c r="C66" s="118"/>
      <c r="D66" s="119"/>
      <c r="E66" s="118"/>
      <c r="F66" s="118"/>
      <c r="G66" s="120"/>
      <c r="H66" s="121"/>
      <c r="I66" s="221" t="str">
        <f>IF(ISBLANK(H66),"",DATEDIF(H66,データ!$C$3,"Y"))</f>
        <v/>
      </c>
      <c r="J66" s="122"/>
      <c r="K66" s="122"/>
      <c r="L66" s="123"/>
      <c r="M66" s="124"/>
      <c r="N66"/>
    </row>
    <row r="67" spans="1:14" s="126" customFormat="1">
      <c r="A67" s="118"/>
      <c r="B67" s="118"/>
      <c r="C67" s="118"/>
      <c r="D67" s="119"/>
      <c r="E67" s="118"/>
      <c r="F67" s="118"/>
      <c r="G67" s="120"/>
      <c r="H67" s="121"/>
      <c r="I67" s="221" t="str">
        <f>IF(ISBLANK(H67),"",DATEDIF(H67,データ!$C$3,"Y"))</f>
        <v/>
      </c>
      <c r="J67" s="122"/>
      <c r="K67" s="122"/>
      <c r="L67" s="123"/>
      <c r="M67" s="124"/>
      <c r="N67"/>
    </row>
    <row r="68" spans="1:14" s="126" customFormat="1">
      <c r="A68" s="118"/>
      <c r="B68" s="118"/>
      <c r="C68" s="118"/>
      <c r="D68" s="119"/>
      <c r="E68" s="118"/>
      <c r="F68" s="118"/>
      <c r="G68" s="120"/>
      <c r="H68" s="121"/>
      <c r="I68" s="221" t="str">
        <f>IF(ISBLANK(H68),"",DATEDIF(H68,データ!$C$3,"Y"))</f>
        <v/>
      </c>
      <c r="J68" s="122"/>
      <c r="K68" s="122"/>
      <c r="L68" s="123"/>
      <c r="M68" s="124"/>
      <c r="N68"/>
    </row>
    <row r="69" spans="1:14" s="126" customFormat="1">
      <c r="A69" s="118"/>
      <c r="B69" s="118"/>
      <c r="C69" s="118"/>
      <c r="D69" s="119"/>
      <c r="E69" s="118"/>
      <c r="F69" s="118"/>
      <c r="G69" s="120"/>
      <c r="H69" s="121"/>
      <c r="I69" s="221" t="str">
        <f>IF(ISBLANK(H69),"",DATEDIF(H69,データ!$C$3,"Y"))</f>
        <v/>
      </c>
      <c r="J69" s="122"/>
      <c r="K69" s="122"/>
      <c r="L69" s="123"/>
      <c r="M69" s="124"/>
      <c r="N69"/>
    </row>
    <row r="70" spans="1:14" s="126" customFormat="1">
      <c r="A70" s="118"/>
      <c r="B70" s="118"/>
      <c r="C70" s="118"/>
      <c r="D70" s="119"/>
      <c r="E70" s="118"/>
      <c r="F70" s="118"/>
      <c r="G70" s="120"/>
      <c r="H70" s="121"/>
      <c r="I70" s="221" t="str">
        <f>IF(ISBLANK(H70),"",DATEDIF(H70,データ!$C$3,"Y"))</f>
        <v/>
      </c>
      <c r="J70" s="122"/>
      <c r="K70" s="122"/>
      <c r="L70" s="123"/>
      <c r="M70" s="124"/>
      <c r="N70"/>
    </row>
    <row r="71" spans="1:14" s="126" customFormat="1">
      <c r="A71" s="118"/>
      <c r="B71" s="118"/>
      <c r="C71" s="118"/>
      <c r="D71" s="119"/>
      <c r="E71" s="118"/>
      <c r="F71" s="118"/>
      <c r="G71" s="120"/>
      <c r="H71" s="121"/>
      <c r="I71" s="221" t="str">
        <f>IF(ISBLANK(H71),"",DATEDIF(H71,データ!$C$3,"Y"))</f>
        <v/>
      </c>
      <c r="J71" s="122"/>
      <c r="K71" s="122"/>
      <c r="L71" s="123"/>
      <c r="M71" s="124"/>
      <c r="N71"/>
    </row>
    <row r="72" spans="1:14" s="126" customFormat="1">
      <c r="A72" s="118"/>
      <c r="B72" s="118"/>
      <c r="C72" s="118"/>
      <c r="D72" s="119"/>
      <c r="E72" s="118"/>
      <c r="F72" s="118"/>
      <c r="G72" s="120"/>
      <c r="H72" s="121"/>
      <c r="I72" s="221" t="str">
        <f>IF(ISBLANK(H72),"",DATEDIF(H72,データ!$C$3,"Y"))</f>
        <v/>
      </c>
      <c r="J72" s="122"/>
      <c r="K72" s="122"/>
      <c r="L72" s="123"/>
      <c r="M72" s="124"/>
      <c r="N72"/>
    </row>
    <row r="73" spans="1:14" s="126" customFormat="1">
      <c r="A73" s="118"/>
      <c r="B73" s="118"/>
      <c r="C73" s="118"/>
      <c r="D73" s="119"/>
      <c r="E73" s="118"/>
      <c r="F73" s="118"/>
      <c r="G73" s="120"/>
      <c r="H73" s="121"/>
      <c r="I73" s="221" t="str">
        <f>IF(ISBLANK(H73),"",DATEDIF(H73,データ!$C$3,"Y"))</f>
        <v/>
      </c>
      <c r="J73" s="122"/>
      <c r="K73" s="122"/>
      <c r="L73" s="123"/>
      <c r="M73" s="124"/>
      <c r="N73"/>
    </row>
    <row r="74" spans="1:14" s="126" customFormat="1">
      <c r="A74" s="118"/>
      <c r="B74" s="118"/>
      <c r="C74" s="118"/>
      <c r="D74" s="119"/>
      <c r="E74" s="118"/>
      <c r="F74" s="118"/>
      <c r="G74" s="120"/>
      <c r="H74" s="121"/>
      <c r="I74" s="221" t="str">
        <f>IF(ISBLANK(H74),"",DATEDIF(H74,データ!$C$3,"Y"))</f>
        <v/>
      </c>
      <c r="J74" s="122"/>
      <c r="K74" s="122"/>
      <c r="L74" s="123"/>
      <c r="M74" s="124"/>
      <c r="N74"/>
    </row>
    <row r="75" spans="1:14" s="126" customFormat="1">
      <c r="A75" s="118"/>
      <c r="B75" s="118"/>
      <c r="C75" s="118"/>
      <c r="D75" s="119"/>
      <c r="E75" s="118"/>
      <c r="F75" s="118"/>
      <c r="G75" s="120"/>
      <c r="H75" s="121"/>
      <c r="I75" s="221" t="str">
        <f>IF(ISBLANK(H75),"",DATEDIF(H75,データ!$C$3,"Y"))</f>
        <v/>
      </c>
      <c r="J75" s="122"/>
      <c r="K75" s="122"/>
      <c r="L75" s="123"/>
      <c r="M75" s="124"/>
      <c r="N75"/>
    </row>
    <row r="76" spans="1:14" s="126" customFormat="1">
      <c r="A76" s="118"/>
      <c r="B76" s="118"/>
      <c r="C76" s="118"/>
      <c r="D76" s="119"/>
      <c r="E76" s="118"/>
      <c r="F76" s="118"/>
      <c r="G76" s="120"/>
      <c r="H76" s="121"/>
      <c r="I76" s="221" t="str">
        <f>IF(ISBLANK(H76),"",DATEDIF(H76,データ!$C$3,"Y"))</f>
        <v/>
      </c>
      <c r="J76" s="122"/>
      <c r="K76" s="122"/>
      <c r="L76" s="123"/>
      <c r="M76" s="124"/>
      <c r="N76"/>
    </row>
    <row r="77" spans="1:14" s="126" customFormat="1">
      <c r="A77" s="118"/>
      <c r="B77" s="118"/>
      <c r="C77" s="118"/>
      <c r="D77" s="119"/>
      <c r="E77" s="118"/>
      <c r="F77" s="118"/>
      <c r="G77" s="120"/>
      <c r="H77" s="121"/>
      <c r="I77" s="221" t="str">
        <f>IF(ISBLANK(H77),"",DATEDIF(H77,データ!$C$3,"Y"))</f>
        <v/>
      </c>
      <c r="J77" s="122"/>
      <c r="K77" s="122"/>
      <c r="L77" s="123"/>
      <c r="M77" s="124"/>
      <c r="N77"/>
    </row>
    <row r="78" spans="1:14" s="126" customFormat="1">
      <c r="A78" s="118"/>
      <c r="B78" s="118"/>
      <c r="C78" s="118"/>
      <c r="D78" s="119"/>
      <c r="E78" s="118"/>
      <c r="F78" s="118"/>
      <c r="G78" s="120"/>
      <c r="H78" s="121"/>
      <c r="I78" s="221" t="str">
        <f>IF(ISBLANK(H78),"",DATEDIF(H78,データ!$C$3,"Y"))</f>
        <v/>
      </c>
      <c r="J78" s="122"/>
      <c r="K78" s="122"/>
      <c r="L78" s="123"/>
      <c r="M78" s="124"/>
      <c r="N78"/>
    </row>
    <row r="79" spans="1:14" s="126" customFormat="1">
      <c r="A79" s="118"/>
      <c r="B79" s="118"/>
      <c r="C79" s="118"/>
      <c r="D79" s="119"/>
      <c r="E79" s="118"/>
      <c r="F79" s="118"/>
      <c r="G79" s="120"/>
      <c r="H79" s="121"/>
      <c r="I79" s="221" t="str">
        <f>IF(ISBLANK(H79),"",DATEDIF(H79,データ!$C$3,"Y"))</f>
        <v/>
      </c>
      <c r="J79" s="122"/>
      <c r="K79" s="122"/>
      <c r="L79" s="123"/>
      <c r="M79" s="124"/>
      <c r="N79"/>
    </row>
    <row r="80" spans="1:14" s="126" customFormat="1">
      <c r="A80" s="118"/>
      <c r="B80" s="118"/>
      <c r="C80" s="118"/>
      <c r="D80" s="119"/>
      <c r="E80" s="118"/>
      <c r="F80" s="118"/>
      <c r="G80" s="120"/>
      <c r="H80" s="121"/>
      <c r="I80" s="221" t="str">
        <f>IF(ISBLANK(H80),"",DATEDIF(H80,データ!$C$3,"Y"))</f>
        <v/>
      </c>
      <c r="J80" s="122"/>
      <c r="K80" s="122"/>
      <c r="L80" s="123"/>
      <c r="M80" s="124"/>
      <c r="N80"/>
    </row>
    <row r="81" spans="1:14" s="126" customFormat="1">
      <c r="A81" s="118"/>
      <c r="B81" s="118"/>
      <c r="C81" s="118"/>
      <c r="D81" s="119"/>
      <c r="E81" s="118"/>
      <c r="F81" s="118"/>
      <c r="G81" s="120"/>
      <c r="H81" s="121"/>
      <c r="I81" s="221" t="str">
        <f>IF(ISBLANK(H81),"",DATEDIF(H81,データ!$C$3,"Y"))</f>
        <v/>
      </c>
      <c r="J81" s="122"/>
      <c r="K81" s="122"/>
      <c r="L81" s="123"/>
      <c r="M81" s="124"/>
      <c r="N81"/>
    </row>
    <row r="82" spans="1:14" s="126" customFormat="1">
      <c r="A82" s="118"/>
      <c r="B82" s="118"/>
      <c r="C82" s="118"/>
      <c r="D82" s="119"/>
      <c r="E82" s="118"/>
      <c r="F82" s="118"/>
      <c r="G82" s="120"/>
      <c r="H82" s="121"/>
      <c r="I82" s="221" t="str">
        <f>IF(ISBLANK(H82),"",DATEDIF(H82,データ!$C$3,"Y"))</f>
        <v/>
      </c>
      <c r="J82" s="122"/>
      <c r="K82" s="122"/>
      <c r="L82" s="123"/>
      <c r="M82" s="124"/>
      <c r="N82"/>
    </row>
    <row r="83" spans="1:14" s="126" customFormat="1">
      <c r="A83" s="118"/>
      <c r="B83" s="118"/>
      <c r="C83" s="118"/>
      <c r="D83" s="119"/>
      <c r="E83" s="118"/>
      <c r="F83" s="118"/>
      <c r="G83" s="120"/>
      <c r="H83" s="121"/>
      <c r="I83" s="221" t="str">
        <f>IF(ISBLANK(H83),"",DATEDIF(H83,データ!$C$3,"Y"))</f>
        <v/>
      </c>
      <c r="J83" s="122"/>
      <c r="K83" s="122"/>
      <c r="L83" s="123"/>
      <c r="M83" s="124"/>
      <c r="N83"/>
    </row>
    <row r="84" spans="1:14" s="126" customFormat="1">
      <c r="A84" s="118"/>
      <c r="B84" s="118"/>
      <c r="C84" s="118"/>
      <c r="D84" s="119"/>
      <c r="E84" s="118"/>
      <c r="F84" s="118"/>
      <c r="G84" s="120"/>
      <c r="H84" s="121"/>
      <c r="I84" s="221" t="str">
        <f>IF(ISBLANK(H84),"",DATEDIF(H84,データ!$C$3,"Y"))</f>
        <v/>
      </c>
      <c r="J84" s="122"/>
      <c r="K84" s="122"/>
      <c r="L84" s="123"/>
      <c r="M84" s="124"/>
      <c r="N84"/>
    </row>
    <row r="85" spans="1:14" s="126" customFormat="1">
      <c r="A85" s="118"/>
      <c r="B85" s="118"/>
      <c r="C85" s="118"/>
      <c r="D85" s="119"/>
      <c r="E85" s="118"/>
      <c r="F85" s="118"/>
      <c r="G85" s="120"/>
      <c r="H85" s="121"/>
      <c r="I85" s="221" t="str">
        <f>IF(ISBLANK(H85),"",DATEDIF(H85,データ!$C$3,"Y"))</f>
        <v/>
      </c>
      <c r="J85" s="122"/>
      <c r="K85" s="122"/>
      <c r="L85" s="123"/>
      <c r="M85" s="124"/>
      <c r="N85"/>
    </row>
    <row r="86" spans="1:14" s="126" customFormat="1">
      <c r="A86" s="118"/>
      <c r="B86" s="118"/>
      <c r="C86" s="118"/>
      <c r="D86" s="119"/>
      <c r="E86" s="118"/>
      <c r="F86" s="118"/>
      <c r="G86" s="120"/>
      <c r="H86" s="121"/>
      <c r="I86" s="221" t="str">
        <f>IF(ISBLANK(H86),"",DATEDIF(H86,データ!$C$3,"Y"))</f>
        <v/>
      </c>
      <c r="J86" s="122"/>
      <c r="K86" s="122"/>
      <c r="L86" s="123"/>
      <c r="M86" s="124"/>
      <c r="N86"/>
    </row>
    <row r="87" spans="1:14" s="126" customFormat="1">
      <c r="A87" s="118"/>
      <c r="B87" s="118"/>
      <c r="C87" s="118"/>
      <c r="D87" s="119"/>
      <c r="E87" s="118"/>
      <c r="F87" s="118"/>
      <c r="G87" s="120"/>
      <c r="H87" s="121"/>
      <c r="I87" s="221" t="str">
        <f>IF(ISBLANK(H87),"",DATEDIF(H87,データ!$C$3,"Y"))</f>
        <v/>
      </c>
      <c r="J87" s="122"/>
      <c r="K87" s="122"/>
      <c r="L87" s="123"/>
      <c r="M87" s="124"/>
      <c r="N87"/>
    </row>
    <row r="88" spans="1:14" s="126" customFormat="1">
      <c r="A88" s="118"/>
      <c r="B88" s="118"/>
      <c r="C88" s="118"/>
      <c r="D88" s="119"/>
      <c r="E88" s="118"/>
      <c r="F88" s="118"/>
      <c r="G88" s="120"/>
      <c r="H88" s="121"/>
      <c r="I88" s="221" t="str">
        <f>IF(ISBLANK(H88),"",DATEDIF(H88,データ!$C$3,"Y"))</f>
        <v/>
      </c>
      <c r="J88" s="122"/>
      <c r="K88" s="122"/>
      <c r="L88" s="123"/>
      <c r="M88" s="124"/>
      <c r="N88"/>
    </row>
    <row r="89" spans="1:14" s="126" customFormat="1">
      <c r="A89" s="118"/>
      <c r="B89" s="118"/>
      <c r="C89" s="118"/>
      <c r="D89" s="119"/>
      <c r="E89" s="118"/>
      <c r="F89" s="118"/>
      <c r="G89" s="120"/>
      <c r="H89" s="121"/>
      <c r="I89" s="221" t="str">
        <f>IF(ISBLANK(H89),"",DATEDIF(H89,データ!$C$3,"Y"))</f>
        <v/>
      </c>
      <c r="J89" s="122"/>
      <c r="K89" s="122"/>
      <c r="L89" s="123"/>
      <c r="M89" s="124"/>
      <c r="N89"/>
    </row>
    <row r="90" spans="1:14" s="126" customFormat="1">
      <c r="A90" s="118"/>
      <c r="B90" s="118"/>
      <c r="C90" s="118"/>
      <c r="D90" s="119"/>
      <c r="E90" s="118"/>
      <c r="F90" s="118"/>
      <c r="G90" s="120"/>
      <c r="H90" s="121"/>
      <c r="I90" s="221" t="str">
        <f>IF(ISBLANK(H90),"",DATEDIF(H90,データ!$C$3,"Y"))</f>
        <v/>
      </c>
      <c r="J90" s="122"/>
      <c r="K90" s="122"/>
      <c r="L90" s="123"/>
      <c r="M90" s="124"/>
      <c r="N90"/>
    </row>
    <row r="91" spans="1:14" s="126" customFormat="1">
      <c r="A91" s="118"/>
      <c r="B91" s="118"/>
      <c r="C91" s="118"/>
      <c r="D91" s="119"/>
      <c r="E91" s="118"/>
      <c r="F91" s="118"/>
      <c r="G91" s="120"/>
      <c r="H91" s="121"/>
      <c r="I91" s="221" t="str">
        <f>IF(ISBLANK(H91),"",DATEDIF(H91,データ!$C$3,"Y"))</f>
        <v/>
      </c>
      <c r="J91" s="122"/>
      <c r="K91" s="122"/>
      <c r="L91" s="123"/>
      <c r="M91" s="124"/>
      <c r="N91"/>
    </row>
    <row r="92" spans="1:14" s="126" customFormat="1">
      <c r="A92" s="118"/>
      <c r="B92" s="118"/>
      <c r="C92" s="118"/>
      <c r="D92" s="119"/>
      <c r="E92" s="118"/>
      <c r="F92" s="118"/>
      <c r="G92" s="120"/>
      <c r="H92" s="121"/>
      <c r="I92" s="221" t="str">
        <f>IF(ISBLANK(H92),"",DATEDIF(H92,データ!$C$3,"Y"))</f>
        <v/>
      </c>
      <c r="J92" s="122"/>
      <c r="K92" s="122"/>
      <c r="L92" s="123"/>
      <c r="M92" s="124"/>
      <c r="N92"/>
    </row>
    <row r="93" spans="1:14" s="126" customFormat="1">
      <c r="A93" s="118"/>
      <c r="B93" s="118"/>
      <c r="C93" s="118"/>
      <c r="D93" s="119"/>
      <c r="E93" s="118"/>
      <c r="F93" s="118"/>
      <c r="G93" s="120"/>
      <c r="H93" s="121"/>
      <c r="I93" s="221" t="str">
        <f>IF(ISBLANK(H93),"",DATEDIF(H93,データ!$C$3,"Y"))</f>
        <v/>
      </c>
      <c r="J93" s="122"/>
      <c r="K93" s="122"/>
      <c r="L93" s="123"/>
      <c r="M93" s="124"/>
      <c r="N93"/>
    </row>
    <row r="94" spans="1:14" s="126" customFormat="1">
      <c r="A94" s="118"/>
      <c r="B94" s="118"/>
      <c r="C94" s="118"/>
      <c r="D94" s="119"/>
      <c r="E94" s="118"/>
      <c r="F94" s="118"/>
      <c r="G94" s="120"/>
      <c r="H94" s="121"/>
      <c r="I94" s="221" t="str">
        <f>IF(ISBLANK(H94),"",DATEDIF(H94,データ!$C$3,"Y"))</f>
        <v/>
      </c>
      <c r="J94" s="122"/>
      <c r="K94" s="122"/>
      <c r="L94" s="123"/>
      <c r="M94" s="124"/>
      <c r="N94"/>
    </row>
    <row r="95" spans="1:14" s="126" customFormat="1">
      <c r="A95" s="118"/>
      <c r="B95" s="118"/>
      <c r="C95" s="118"/>
      <c r="D95" s="119"/>
      <c r="E95" s="118"/>
      <c r="F95" s="118"/>
      <c r="G95" s="120"/>
      <c r="H95" s="121"/>
      <c r="I95" s="221" t="str">
        <f>IF(ISBLANK(H95),"",DATEDIF(H95,データ!$C$3,"Y"))</f>
        <v/>
      </c>
      <c r="J95" s="122"/>
      <c r="K95" s="122"/>
      <c r="L95" s="123"/>
      <c r="M95" s="124"/>
      <c r="N95"/>
    </row>
    <row r="96" spans="1:14" s="126" customFormat="1">
      <c r="A96" s="118"/>
      <c r="B96" s="118"/>
      <c r="C96" s="118"/>
      <c r="D96" s="119"/>
      <c r="E96" s="118"/>
      <c r="F96" s="118"/>
      <c r="G96" s="120"/>
      <c r="H96" s="121"/>
      <c r="I96" s="221" t="str">
        <f>IF(ISBLANK(H96),"",DATEDIF(H96,データ!$C$3,"Y"))</f>
        <v/>
      </c>
      <c r="J96" s="122"/>
      <c r="K96" s="122"/>
      <c r="L96" s="123"/>
      <c r="M96" s="124"/>
      <c r="N96"/>
    </row>
    <row r="97" spans="1:14" s="126" customFormat="1">
      <c r="A97" s="118"/>
      <c r="B97" s="118"/>
      <c r="C97" s="118"/>
      <c r="D97" s="119"/>
      <c r="E97" s="118"/>
      <c r="F97" s="118"/>
      <c r="G97" s="120"/>
      <c r="H97" s="121"/>
      <c r="I97" s="221" t="str">
        <f>IF(ISBLANK(H97),"",DATEDIF(H97,データ!$C$3,"Y"))</f>
        <v/>
      </c>
      <c r="J97" s="122"/>
      <c r="K97" s="122"/>
      <c r="L97" s="123"/>
      <c r="M97" s="124"/>
      <c r="N97"/>
    </row>
    <row r="98" spans="1:14" s="126" customFormat="1">
      <c r="A98" s="118"/>
      <c r="B98" s="118"/>
      <c r="C98" s="118"/>
      <c r="D98" s="119"/>
      <c r="E98" s="118"/>
      <c r="F98" s="118"/>
      <c r="G98" s="120"/>
      <c r="H98" s="121"/>
      <c r="I98" s="221" t="str">
        <f>IF(ISBLANK(H98),"",DATEDIF(H98,データ!$C$3,"Y"))</f>
        <v/>
      </c>
      <c r="J98" s="122"/>
      <c r="K98" s="122"/>
      <c r="L98" s="123"/>
      <c r="M98" s="124"/>
      <c r="N98"/>
    </row>
    <row r="99" spans="1:14" s="126" customFormat="1">
      <c r="A99" s="118"/>
      <c r="B99" s="118"/>
      <c r="C99" s="118"/>
      <c r="D99" s="119"/>
      <c r="E99" s="118"/>
      <c r="F99" s="118"/>
      <c r="G99" s="120"/>
      <c r="H99" s="121"/>
      <c r="I99" s="221" t="str">
        <f>IF(ISBLANK(H99),"",DATEDIF(H99,データ!$C$3,"Y"))</f>
        <v/>
      </c>
      <c r="J99" s="122"/>
      <c r="K99" s="122"/>
      <c r="L99" s="123"/>
      <c r="M99" s="124"/>
      <c r="N99"/>
    </row>
    <row r="100" spans="1:14" s="126" customFormat="1">
      <c r="A100" s="118"/>
      <c r="B100" s="118"/>
      <c r="C100" s="118"/>
      <c r="D100" s="119"/>
      <c r="E100" s="118"/>
      <c r="F100" s="118"/>
      <c r="G100" s="120"/>
      <c r="H100" s="121"/>
      <c r="I100" s="221" t="str">
        <f>IF(ISBLANK(H100),"",DATEDIF(H100,データ!$C$3,"Y"))</f>
        <v/>
      </c>
      <c r="J100" s="122"/>
      <c r="K100" s="122"/>
      <c r="L100" s="123"/>
      <c r="M100" s="124"/>
      <c r="N100"/>
    </row>
    <row r="101" spans="1:14" s="126" customFormat="1">
      <c r="A101" s="118"/>
      <c r="B101" s="118"/>
      <c r="C101" s="118"/>
      <c r="D101" s="119"/>
      <c r="E101" s="118"/>
      <c r="F101" s="118"/>
      <c r="G101" s="120"/>
      <c r="H101" s="121"/>
      <c r="I101" s="221" t="str">
        <f>IF(ISBLANK(H101),"",DATEDIF(H101,データ!$C$3,"Y"))</f>
        <v/>
      </c>
      <c r="J101" s="122"/>
      <c r="K101" s="122"/>
      <c r="L101" s="123"/>
      <c r="M101" s="124"/>
      <c r="N101"/>
    </row>
    <row r="102" spans="1:14" s="126" customFormat="1">
      <c r="A102" s="118"/>
      <c r="B102" s="118"/>
      <c r="C102" s="118"/>
      <c r="D102" s="119"/>
      <c r="E102" s="118"/>
      <c r="F102" s="118"/>
      <c r="G102" s="120"/>
      <c r="H102" s="121"/>
      <c r="I102" s="221" t="str">
        <f>IF(ISBLANK(H102),"",DATEDIF(H102,データ!$C$3,"Y"))</f>
        <v/>
      </c>
      <c r="J102" s="122"/>
      <c r="K102" s="122"/>
      <c r="L102" s="123"/>
      <c r="M102" s="124"/>
      <c r="N102"/>
    </row>
    <row r="103" spans="1:14" s="126" customFormat="1">
      <c r="A103" s="118"/>
      <c r="B103" s="118"/>
      <c r="C103" s="118"/>
      <c r="D103" s="119"/>
      <c r="E103" s="118"/>
      <c r="F103" s="118"/>
      <c r="G103" s="120"/>
      <c r="H103" s="121"/>
      <c r="I103" s="221" t="str">
        <f>IF(ISBLANK(H103),"",DATEDIF(H103,データ!$C$3,"Y"))</f>
        <v/>
      </c>
      <c r="J103" s="122"/>
      <c r="K103" s="122"/>
      <c r="L103" s="123"/>
      <c r="M103" s="124"/>
      <c r="N103"/>
    </row>
    <row r="104" spans="1:14" s="126" customFormat="1">
      <c r="A104" s="118"/>
      <c r="B104" s="118"/>
      <c r="C104" s="118"/>
      <c r="D104" s="119"/>
      <c r="E104" s="118"/>
      <c r="F104" s="118"/>
      <c r="G104" s="120"/>
      <c r="H104" s="121"/>
      <c r="I104" s="221" t="str">
        <f>IF(ISBLANK(H104),"",DATEDIF(H104,データ!$C$3,"Y"))</f>
        <v/>
      </c>
      <c r="J104" s="122"/>
      <c r="K104" s="122"/>
      <c r="L104" s="123"/>
      <c r="M104" s="124"/>
      <c r="N104"/>
    </row>
    <row r="105" spans="1:14" s="126" customFormat="1">
      <c r="A105" s="118"/>
      <c r="B105" s="118"/>
      <c r="C105" s="118"/>
      <c r="D105" s="119"/>
      <c r="E105" s="118"/>
      <c r="F105" s="118"/>
      <c r="G105" s="120"/>
      <c r="H105" s="121"/>
      <c r="I105" s="221" t="str">
        <f>IF(ISBLANK(H105),"",DATEDIF(H105,データ!$C$3,"Y"))</f>
        <v/>
      </c>
      <c r="J105" s="122"/>
      <c r="K105" s="122"/>
      <c r="L105" s="123"/>
      <c r="M105" s="124"/>
      <c r="N105"/>
    </row>
    <row r="106" spans="1:14" s="126" customFormat="1">
      <c r="A106" s="118"/>
      <c r="B106" s="118"/>
      <c r="C106" s="118"/>
      <c r="D106" s="119"/>
      <c r="E106" s="118"/>
      <c r="F106" s="118"/>
      <c r="G106" s="120"/>
      <c r="H106" s="121"/>
      <c r="I106" s="221" t="str">
        <f>IF(ISBLANK(H106),"",DATEDIF(H106,データ!$C$3,"Y"))</f>
        <v/>
      </c>
      <c r="J106" s="122"/>
      <c r="K106" s="122"/>
      <c r="L106" s="123"/>
      <c r="M106" s="124"/>
      <c r="N106"/>
    </row>
    <row r="107" spans="1:14" s="126" customFormat="1">
      <c r="A107" s="118"/>
      <c r="B107" s="118"/>
      <c r="C107" s="118"/>
      <c r="D107" s="119"/>
      <c r="E107" s="118"/>
      <c r="F107" s="118"/>
      <c r="G107" s="120"/>
      <c r="H107" s="121"/>
      <c r="I107" s="221" t="str">
        <f>IF(ISBLANK(H107),"",DATEDIF(H107,データ!$C$3,"Y"))</f>
        <v/>
      </c>
      <c r="J107" s="122"/>
      <c r="K107" s="122"/>
      <c r="L107" s="123"/>
      <c r="M107" s="124"/>
      <c r="N107"/>
    </row>
    <row r="108" spans="1:14" s="126" customFormat="1">
      <c r="A108" s="118"/>
      <c r="B108" s="118"/>
      <c r="C108" s="118"/>
      <c r="D108" s="119"/>
      <c r="E108" s="118"/>
      <c r="F108" s="118"/>
      <c r="G108" s="120"/>
      <c r="H108" s="121"/>
      <c r="I108" s="221" t="str">
        <f>IF(ISBLANK(H108),"",DATEDIF(H108,データ!$C$3,"Y"))</f>
        <v/>
      </c>
      <c r="J108" s="122"/>
      <c r="K108" s="122"/>
      <c r="L108" s="123"/>
      <c r="M108" s="124"/>
      <c r="N108"/>
    </row>
    <row r="109" spans="1:14" s="126" customFormat="1">
      <c r="A109" s="118"/>
      <c r="B109" s="118"/>
      <c r="C109" s="118"/>
      <c r="D109" s="119"/>
      <c r="E109" s="118"/>
      <c r="F109" s="118"/>
      <c r="G109" s="120"/>
      <c r="H109" s="121"/>
      <c r="I109" s="221" t="str">
        <f>IF(ISBLANK(H109),"",DATEDIF(H109,データ!$C$3,"Y"))</f>
        <v/>
      </c>
      <c r="J109" s="122"/>
      <c r="K109" s="122"/>
      <c r="L109" s="123"/>
      <c r="M109" s="124"/>
      <c r="N109"/>
    </row>
    <row r="110" spans="1:14" s="126" customFormat="1">
      <c r="A110" s="118"/>
      <c r="B110" s="118"/>
      <c r="C110" s="118"/>
      <c r="D110" s="119"/>
      <c r="E110" s="118"/>
      <c r="F110" s="118"/>
      <c r="G110" s="120"/>
      <c r="H110" s="121"/>
      <c r="I110" s="221" t="str">
        <f>IF(ISBLANK(H110),"",DATEDIF(H110,データ!$C$3,"Y"))</f>
        <v/>
      </c>
      <c r="J110" s="122"/>
      <c r="K110" s="122"/>
      <c r="L110" s="123"/>
      <c r="M110" s="124"/>
      <c r="N110"/>
    </row>
    <row r="111" spans="1:14" s="126" customFormat="1">
      <c r="A111" s="118"/>
      <c r="B111" s="118"/>
      <c r="C111" s="118"/>
      <c r="D111" s="119"/>
      <c r="E111" s="118"/>
      <c r="F111" s="118"/>
      <c r="G111" s="120"/>
      <c r="H111" s="121"/>
      <c r="I111" s="221" t="str">
        <f>IF(ISBLANK(H111),"",DATEDIF(H111,データ!$C$3,"Y"))</f>
        <v/>
      </c>
      <c r="J111" s="122"/>
      <c r="K111" s="122"/>
      <c r="L111" s="123"/>
      <c r="M111" s="124"/>
      <c r="N111"/>
    </row>
    <row r="112" spans="1:14" s="126" customFormat="1">
      <c r="A112" s="118"/>
      <c r="B112" s="118"/>
      <c r="C112" s="118"/>
      <c r="D112" s="119"/>
      <c r="E112" s="118"/>
      <c r="F112" s="118"/>
      <c r="G112" s="120"/>
      <c r="H112" s="121"/>
      <c r="I112" s="221" t="str">
        <f>IF(ISBLANK(H112),"",DATEDIF(H112,データ!$C$3,"Y"))</f>
        <v/>
      </c>
      <c r="J112" s="122"/>
      <c r="K112" s="122"/>
      <c r="L112" s="123"/>
      <c r="M112" s="124"/>
      <c r="N112"/>
    </row>
    <row r="113" spans="1:14" s="126" customFormat="1">
      <c r="A113" s="118"/>
      <c r="B113" s="118"/>
      <c r="C113" s="118"/>
      <c r="D113" s="119"/>
      <c r="E113" s="118"/>
      <c r="F113" s="118"/>
      <c r="G113" s="120"/>
      <c r="H113" s="121"/>
      <c r="I113" s="221" t="str">
        <f>IF(ISBLANK(H113),"",DATEDIF(H113,データ!$C$3,"Y"))</f>
        <v/>
      </c>
      <c r="J113" s="122"/>
      <c r="K113" s="122"/>
      <c r="L113" s="123"/>
      <c r="M113" s="124"/>
      <c r="N113"/>
    </row>
    <row r="114" spans="1:14" s="126" customFormat="1">
      <c r="A114" s="118"/>
      <c r="B114" s="118"/>
      <c r="C114" s="118"/>
      <c r="D114" s="119"/>
      <c r="E114" s="118"/>
      <c r="F114" s="118"/>
      <c r="G114" s="120"/>
      <c r="H114" s="121"/>
      <c r="I114" s="221" t="str">
        <f>IF(ISBLANK(H114),"",DATEDIF(H114,データ!$C$3,"Y"))</f>
        <v/>
      </c>
      <c r="J114" s="122"/>
      <c r="K114" s="122"/>
      <c r="L114" s="123"/>
      <c r="M114" s="124"/>
      <c r="N114"/>
    </row>
    <row r="115" spans="1:14" s="126" customFormat="1">
      <c r="A115" s="118"/>
      <c r="B115" s="118"/>
      <c r="C115" s="118"/>
      <c r="D115" s="119"/>
      <c r="E115" s="118"/>
      <c r="F115" s="118"/>
      <c r="G115" s="120"/>
      <c r="H115" s="121"/>
      <c r="I115" s="221" t="str">
        <f>IF(ISBLANK(H115),"",DATEDIF(H115,データ!$C$3,"Y"))</f>
        <v/>
      </c>
      <c r="J115" s="122"/>
      <c r="K115" s="122"/>
      <c r="L115" s="123"/>
      <c r="M115" s="124"/>
      <c r="N115"/>
    </row>
    <row r="116" spans="1:14" s="126" customFormat="1">
      <c r="A116" s="118"/>
      <c r="B116" s="118"/>
      <c r="C116" s="118"/>
      <c r="D116" s="119"/>
      <c r="E116" s="118"/>
      <c r="F116" s="118"/>
      <c r="G116" s="120"/>
      <c r="H116" s="121"/>
      <c r="I116" s="221" t="str">
        <f>IF(ISBLANK(H116),"",DATEDIF(H116,データ!$C$3,"Y"))</f>
        <v/>
      </c>
      <c r="J116" s="122"/>
      <c r="K116" s="122"/>
      <c r="L116" s="123"/>
      <c r="M116" s="124"/>
      <c r="N116"/>
    </row>
    <row r="117" spans="1:14" s="126" customFormat="1">
      <c r="A117" s="118"/>
      <c r="B117" s="118"/>
      <c r="C117" s="118"/>
      <c r="D117" s="119"/>
      <c r="E117" s="118"/>
      <c r="F117" s="118"/>
      <c r="G117" s="120"/>
      <c r="H117" s="121"/>
      <c r="I117" s="221" t="str">
        <f>IF(ISBLANK(H117),"",DATEDIF(H117,データ!$C$3,"Y"))</f>
        <v/>
      </c>
      <c r="J117" s="122"/>
      <c r="K117" s="122"/>
      <c r="L117" s="123"/>
      <c r="M117" s="124"/>
      <c r="N117"/>
    </row>
    <row r="118" spans="1:14" s="126" customFormat="1">
      <c r="A118" s="118"/>
      <c r="B118" s="118"/>
      <c r="C118" s="118"/>
      <c r="D118" s="119"/>
      <c r="E118" s="118"/>
      <c r="F118" s="118"/>
      <c r="G118" s="120"/>
      <c r="H118" s="121"/>
      <c r="I118" s="221" t="str">
        <f>IF(ISBLANK(H118),"",DATEDIF(H118,データ!$C$3,"Y"))</f>
        <v/>
      </c>
      <c r="J118" s="122"/>
      <c r="K118" s="122"/>
      <c r="L118" s="123"/>
      <c r="M118" s="124"/>
      <c r="N118"/>
    </row>
    <row r="119" spans="1:14" s="126" customFormat="1">
      <c r="A119" s="118"/>
      <c r="B119" s="118"/>
      <c r="C119" s="118"/>
      <c r="D119" s="119"/>
      <c r="E119" s="118"/>
      <c r="F119" s="118"/>
      <c r="G119" s="120"/>
      <c r="H119" s="121"/>
      <c r="I119" s="221" t="str">
        <f>IF(ISBLANK(H119),"",DATEDIF(H119,データ!$C$3,"Y"))</f>
        <v/>
      </c>
      <c r="J119" s="122"/>
      <c r="K119" s="122"/>
      <c r="L119" s="123"/>
      <c r="M119" s="124"/>
      <c r="N119"/>
    </row>
    <row r="120" spans="1:14" s="126" customFormat="1">
      <c r="A120" s="118"/>
      <c r="B120" s="118"/>
      <c r="C120" s="118"/>
      <c r="D120" s="119"/>
      <c r="E120" s="118"/>
      <c r="F120" s="118"/>
      <c r="G120" s="120"/>
      <c r="H120" s="121"/>
      <c r="I120" s="221" t="str">
        <f>IF(ISBLANK(H120),"",DATEDIF(H120,データ!$C$3,"Y"))</f>
        <v/>
      </c>
      <c r="J120" s="122"/>
      <c r="K120" s="122"/>
      <c r="L120" s="123"/>
      <c r="M120" s="124"/>
      <c r="N120"/>
    </row>
    <row r="121" spans="1:14" s="126" customFormat="1">
      <c r="A121" s="118"/>
      <c r="B121" s="118"/>
      <c r="C121" s="118"/>
      <c r="D121" s="119"/>
      <c r="E121" s="118"/>
      <c r="F121" s="118"/>
      <c r="G121" s="120"/>
      <c r="H121" s="121"/>
      <c r="I121" s="221" t="str">
        <f>IF(ISBLANK(H121),"",DATEDIF(H121,データ!$C$3,"Y"))</f>
        <v/>
      </c>
      <c r="J121" s="122"/>
      <c r="K121" s="122"/>
      <c r="L121" s="123"/>
      <c r="M121" s="124"/>
      <c r="N121"/>
    </row>
    <row r="122" spans="1:14" s="126" customFormat="1">
      <c r="A122" s="118"/>
      <c r="B122" s="118"/>
      <c r="C122" s="118"/>
      <c r="D122" s="119"/>
      <c r="E122" s="118"/>
      <c r="F122" s="118"/>
      <c r="G122" s="120"/>
      <c r="H122" s="121"/>
      <c r="I122" s="221" t="str">
        <f>IF(ISBLANK(H122),"",DATEDIF(H122,データ!$C$3,"Y"))</f>
        <v/>
      </c>
      <c r="J122" s="122"/>
      <c r="K122" s="122"/>
      <c r="L122" s="123"/>
      <c r="M122" s="124"/>
      <c r="N122"/>
    </row>
    <row r="123" spans="1:14" s="126" customFormat="1">
      <c r="A123" s="118"/>
      <c r="B123" s="118"/>
      <c r="C123" s="118"/>
      <c r="D123" s="119"/>
      <c r="E123" s="118"/>
      <c r="F123" s="118"/>
      <c r="G123" s="120"/>
      <c r="H123" s="121"/>
      <c r="I123" s="221" t="str">
        <f>IF(ISBLANK(H123),"",DATEDIF(H123,データ!$C$3,"Y"))</f>
        <v/>
      </c>
      <c r="J123" s="122"/>
      <c r="K123" s="122"/>
      <c r="L123" s="123"/>
      <c r="M123" s="124"/>
      <c r="N123"/>
    </row>
    <row r="124" spans="1:14" s="126" customFormat="1">
      <c r="A124" s="118"/>
      <c r="B124" s="118"/>
      <c r="C124" s="118"/>
      <c r="D124" s="119"/>
      <c r="E124" s="118"/>
      <c r="F124" s="118"/>
      <c r="G124" s="120"/>
      <c r="H124" s="121"/>
      <c r="I124" s="221" t="str">
        <f>IF(ISBLANK(H124),"",DATEDIF(H124,データ!$C$3,"Y"))</f>
        <v/>
      </c>
      <c r="J124" s="122"/>
      <c r="K124" s="122"/>
      <c r="L124" s="123"/>
      <c r="M124" s="124"/>
      <c r="N124"/>
    </row>
    <row r="125" spans="1:14" s="126" customFormat="1">
      <c r="A125" s="118"/>
      <c r="B125" s="118"/>
      <c r="C125" s="118"/>
      <c r="D125" s="119"/>
      <c r="E125" s="118"/>
      <c r="F125" s="118"/>
      <c r="G125" s="120"/>
      <c r="H125" s="121"/>
      <c r="I125" s="221" t="str">
        <f>IF(ISBLANK(H125),"",DATEDIF(H125,データ!$C$3,"Y"))</f>
        <v/>
      </c>
      <c r="J125" s="122"/>
      <c r="K125" s="122"/>
      <c r="L125" s="123"/>
      <c r="M125" s="124"/>
      <c r="N125"/>
    </row>
    <row r="126" spans="1:14" s="126" customFormat="1">
      <c r="A126" s="118"/>
      <c r="B126" s="118"/>
      <c r="C126" s="118"/>
      <c r="D126" s="119"/>
      <c r="E126" s="118"/>
      <c r="F126" s="118"/>
      <c r="G126" s="120"/>
      <c r="H126" s="121"/>
      <c r="I126" s="221" t="str">
        <f>IF(ISBLANK(H126),"",DATEDIF(H126,データ!$C$3,"Y"))</f>
        <v/>
      </c>
      <c r="J126" s="122"/>
      <c r="K126" s="122"/>
      <c r="L126" s="123"/>
      <c r="M126" s="124"/>
      <c r="N126"/>
    </row>
    <row r="127" spans="1:14" s="126" customFormat="1">
      <c r="A127" s="118"/>
      <c r="B127" s="118"/>
      <c r="C127" s="118"/>
      <c r="D127" s="119"/>
      <c r="E127" s="118"/>
      <c r="F127" s="118"/>
      <c r="G127" s="120"/>
      <c r="H127" s="121"/>
      <c r="I127" s="221" t="str">
        <f>IF(ISBLANK(H127),"",DATEDIF(H127,データ!$C$3,"Y"))</f>
        <v/>
      </c>
      <c r="J127" s="122"/>
      <c r="K127" s="122"/>
      <c r="L127" s="123"/>
      <c r="M127" s="124"/>
      <c r="N127"/>
    </row>
    <row r="128" spans="1:14" s="126" customFormat="1">
      <c r="A128" s="118"/>
      <c r="B128" s="118"/>
      <c r="C128" s="118"/>
      <c r="D128" s="119"/>
      <c r="E128" s="118"/>
      <c r="F128" s="118"/>
      <c r="G128" s="120"/>
      <c r="H128" s="121"/>
      <c r="I128" s="221" t="str">
        <f>IF(ISBLANK(H128),"",DATEDIF(H128,データ!$C$3,"Y"))</f>
        <v/>
      </c>
      <c r="J128" s="122"/>
      <c r="K128" s="122"/>
      <c r="L128" s="123"/>
      <c r="M128" s="124"/>
      <c r="N128"/>
    </row>
    <row r="129" spans="1:14" s="126" customFormat="1">
      <c r="A129" s="118"/>
      <c r="B129" s="118"/>
      <c r="C129" s="118"/>
      <c r="D129" s="119"/>
      <c r="E129" s="118"/>
      <c r="F129" s="118"/>
      <c r="G129" s="120"/>
      <c r="H129" s="121"/>
      <c r="I129" s="221" t="str">
        <f>IF(ISBLANK(H129),"",DATEDIF(H129,データ!$C$3,"Y"))</f>
        <v/>
      </c>
      <c r="J129" s="122"/>
      <c r="K129" s="122"/>
      <c r="L129" s="123"/>
      <c r="M129" s="124"/>
      <c r="N129"/>
    </row>
    <row r="130" spans="1:14" s="126" customFormat="1">
      <c r="A130" s="118"/>
      <c r="B130" s="118"/>
      <c r="C130" s="118"/>
      <c r="D130" s="119"/>
      <c r="E130" s="118"/>
      <c r="F130" s="118"/>
      <c r="G130" s="120"/>
      <c r="H130" s="121"/>
      <c r="I130" s="221" t="str">
        <f>IF(ISBLANK(H130),"",DATEDIF(H130,データ!$C$3,"Y"))</f>
        <v/>
      </c>
      <c r="J130" s="122"/>
      <c r="K130" s="122"/>
      <c r="L130" s="123"/>
      <c r="M130" s="124"/>
      <c r="N130"/>
    </row>
    <row r="131" spans="1:14" s="126" customFormat="1">
      <c r="A131" s="145"/>
      <c r="B131" s="145"/>
      <c r="C131" s="145"/>
      <c r="D131" s="146"/>
      <c r="E131" s="145"/>
      <c r="F131" s="145"/>
      <c r="G131" s="147"/>
      <c r="H131" s="148"/>
      <c r="I131" s="223" t="str">
        <f>IF(ISBLANK(H131),"",DATEDIF(H131,データ!$C$3,"Y"))</f>
        <v/>
      </c>
      <c r="J131" s="149"/>
      <c r="K131" s="149"/>
      <c r="L131" s="150"/>
      <c r="M131" s="151"/>
      <c r="N131"/>
    </row>
    <row r="132" spans="1:14" s="126" customFormat="1">
      <c r="E132" s="127"/>
      <c r="F132" s="127"/>
      <c r="G132" s="127"/>
      <c r="H132" s="127"/>
      <c r="I132" s="127"/>
      <c r="J132" s="127"/>
      <c r="N132"/>
    </row>
    <row r="133" spans="1:14" s="126" customFormat="1">
      <c r="E133" s="127"/>
      <c r="F133" s="127"/>
      <c r="G133" s="127"/>
      <c r="H133" s="127"/>
      <c r="I133" s="127"/>
      <c r="J133" s="127"/>
      <c r="N133"/>
    </row>
    <row r="134" spans="1:14" s="126" customFormat="1">
      <c r="E134" s="127"/>
      <c r="F134" s="127"/>
      <c r="G134" s="127"/>
      <c r="H134" s="127"/>
      <c r="I134" s="127"/>
      <c r="J134" s="127"/>
      <c r="N134"/>
    </row>
    <row r="135" spans="1:14" s="126" customFormat="1">
      <c r="E135" s="127"/>
      <c r="F135" s="127"/>
      <c r="G135" s="127"/>
      <c r="H135" s="127"/>
      <c r="I135" s="127"/>
      <c r="J135" s="127"/>
      <c r="N135"/>
    </row>
    <row r="136" spans="1:14" s="126" customFormat="1">
      <c r="E136" s="127"/>
      <c r="F136" s="127"/>
      <c r="G136" s="127"/>
      <c r="H136" s="127"/>
      <c r="I136" s="127"/>
      <c r="J136" s="127"/>
      <c r="N136"/>
    </row>
    <row r="137" spans="1:14" s="126" customFormat="1">
      <c r="E137" s="127"/>
      <c r="F137" s="127"/>
      <c r="G137" s="127"/>
      <c r="H137" s="127"/>
      <c r="I137" s="127"/>
      <c r="J137" s="127"/>
      <c r="N137"/>
    </row>
    <row r="138" spans="1:14" s="126" customFormat="1">
      <c r="E138" s="127"/>
      <c r="F138" s="127"/>
      <c r="G138" s="127"/>
      <c r="H138" s="127"/>
      <c r="I138" s="127"/>
      <c r="J138" s="127"/>
      <c r="N138"/>
    </row>
    <row r="139" spans="1:14" s="126" customFormat="1">
      <c r="E139" s="127"/>
      <c r="F139" s="127"/>
      <c r="G139" s="127"/>
      <c r="H139" s="127"/>
      <c r="I139" s="127"/>
      <c r="J139" s="127"/>
      <c r="N139"/>
    </row>
    <row r="140" spans="1:14" s="126" customFormat="1">
      <c r="E140" s="127"/>
      <c r="F140" s="127"/>
      <c r="G140" s="127"/>
      <c r="H140" s="127"/>
      <c r="I140" s="127"/>
      <c r="J140" s="127"/>
      <c r="N140"/>
    </row>
    <row r="141" spans="1:14" s="126" customFormat="1">
      <c r="E141" s="127"/>
      <c r="F141" s="127"/>
      <c r="G141" s="127"/>
      <c r="H141" s="127"/>
      <c r="I141" s="127"/>
      <c r="J141" s="127"/>
      <c r="N141"/>
    </row>
    <row r="142" spans="1:14" s="126" customFormat="1">
      <c r="E142" s="127"/>
      <c r="F142" s="127"/>
      <c r="G142" s="127"/>
      <c r="H142" s="127"/>
      <c r="I142" s="127"/>
      <c r="J142" s="127"/>
      <c r="N142"/>
    </row>
    <row r="143" spans="1:14" s="126" customFormat="1">
      <c r="E143" s="127"/>
      <c r="F143" s="127"/>
      <c r="G143" s="127"/>
      <c r="H143" s="127"/>
      <c r="I143" s="127"/>
      <c r="J143" s="127"/>
      <c r="N143"/>
    </row>
    <row r="144" spans="1:14" s="126" customFormat="1">
      <c r="E144" s="127"/>
      <c r="F144" s="127"/>
      <c r="G144" s="127"/>
      <c r="H144" s="127"/>
      <c r="I144" s="127"/>
      <c r="J144" s="127"/>
      <c r="N144"/>
    </row>
    <row r="145" spans="5:14" s="126" customFormat="1">
      <c r="E145" s="127"/>
      <c r="F145" s="127"/>
      <c r="G145" s="127"/>
      <c r="H145" s="127"/>
      <c r="I145" s="127"/>
      <c r="J145" s="127"/>
      <c r="N145"/>
    </row>
    <row r="146" spans="5:14" s="126" customFormat="1">
      <c r="E146" s="127"/>
      <c r="F146" s="127"/>
      <c r="G146" s="127"/>
      <c r="H146" s="127"/>
      <c r="I146" s="127"/>
      <c r="J146" s="127"/>
      <c r="N146"/>
    </row>
    <row r="147" spans="5:14" s="126" customFormat="1">
      <c r="E147" s="127"/>
      <c r="F147" s="127"/>
      <c r="G147" s="127"/>
      <c r="H147" s="127"/>
      <c r="I147" s="127"/>
      <c r="J147" s="127"/>
      <c r="N147"/>
    </row>
    <row r="148" spans="5:14" s="126" customFormat="1">
      <c r="E148" s="127"/>
      <c r="F148" s="127"/>
      <c r="G148" s="127"/>
      <c r="H148" s="127"/>
      <c r="I148" s="127"/>
      <c r="J148" s="127"/>
      <c r="N148"/>
    </row>
    <row r="149" spans="5:14" s="126" customFormat="1">
      <c r="E149" s="127"/>
      <c r="F149" s="127"/>
      <c r="G149" s="127"/>
      <c r="H149" s="127"/>
      <c r="I149" s="127"/>
      <c r="J149" s="127"/>
      <c r="N149"/>
    </row>
    <row r="150" spans="5:14" s="126" customFormat="1">
      <c r="E150" s="127"/>
      <c r="F150" s="127"/>
      <c r="G150" s="127"/>
      <c r="H150" s="127"/>
      <c r="I150" s="127"/>
      <c r="J150" s="127"/>
      <c r="N150"/>
    </row>
    <row r="151" spans="5:14" s="126" customFormat="1">
      <c r="E151" s="127"/>
      <c r="F151" s="127"/>
      <c r="G151" s="127"/>
      <c r="H151" s="127"/>
      <c r="I151" s="127"/>
      <c r="J151" s="127"/>
      <c r="N151"/>
    </row>
    <row r="152" spans="5:14" s="126" customFormat="1">
      <c r="E152" s="127"/>
      <c r="F152" s="127"/>
      <c r="G152" s="127"/>
      <c r="H152" s="127"/>
      <c r="I152" s="127"/>
      <c r="J152" s="127"/>
      <c r="N152"/>
    </row>
    <row r="153" spans="5:14" s="126" customFormat="1">
      <c r="E153" s="127"/>
      <c r="F153" s="127"/>
      <c r="G153" s="127"/>
      <c r="H153" s="127"/>
      <c r="I153" s="127"/>
      <c r="J153" s="127"/>
      <c r="N153"/>
    </row>
    <row r="154" spans="5:14" s="126" customFormat="1">
      <c r="E154" s="127"/>
      <c r="F154" s="127"/>
      <c r="G154" s="127"/>
      <c r="H154" s="127"/>
      <c r="I154" s="127"/>
      <c r="J154" s="127"/>
      <c r="N154"/>
    </row>
    <row r="155" spans="5:14" s="126" customFormat="1">
      <c r="E155" s="127"/>
      <c r="F155" s="127"/>
      <c r="G155" s="127"/>
      <c r="H155" s="127"/>
      <c r="I155" s="127"/>
      <c r="J155" s="127"/>
      <c r="N155"/>
    </row>
    <row r="156" spans="5:14" s="126" customFormat="1">
      <c r="E156" s="127"/>
      <c r="F156" s="127"/>
      <c r="G156" s="127"/>
      <c r="H156" s="127"/>
      <c r="I156" s="127"/>
      <c r="J156" s="127"/>
      <c r="N156"/>
    </row>
    <row r="157" spans="5:14" s="126" customFormat="1">
      <c r="E157" s="127"/>
      <c r="F157" s="127"/>
      <c r="G157" s="127"/>
      <c r="H157" s="127"/>
      <c r="I157" s="127"/>
      <c r="J157" s="127"/>
      <c r="N157"/>
    </row>
    <row r="158" spans="5:14" s="126" customFormat="1">
      <c r="E158" s="127"/>
      <c r="F158" s="127"/>
      <c r="G158" s="127"/>
      <c r="H158" s="127"/>
      <c r="I158" s="127"/>
      <c r="J158" s="127"/>
      <c r="N158"/>
    </row>
    <row r="159" spans="5:14" s="126" customFormat="1">
      <c r="E159" s="127"/>
      <c r="F159" s="127"/>
      <c r="G159" s="127"/>
      <c r="H159" s="127"/>
      <c r="I159" s="127"/>
      <c r="J159" s="127"/>
      <c r="N159"/>
    </row>
    <row r="160" spans="5:14" s="126" customFormat="1">
      <c r="E160" s="127"/>
      <c r="F160" s="127"/>
      <c r="G160" s="127"/>
      <c r="H160" s="127"/>
      <c r="I160" s="127"/>
      <c r="J160" s="127"/>
      <c r="N160"/>
    </row>
    <row r="161" spans="1:14" s="126" customFormat="1">
      <c r="A161" s="126" t="s">
        <v>4</v>
      </c>
      <c r="E161" s="127"/>
      <c r="F161" s="127"/>
      <c r="G161" s="127"/>
      <c r="H161" s="127"/>
      <c r="I161" s="127"/>
      <c r="J161" s="127"/>
      <c r="N161"/>
    </row>
    <row r="162" spans="1:14" s="126" customFormat="1">
      <c r="E162" s="127"/>
      <c r="F162" s="127"/>
      <c r="G162" s="127"/>
      <c r="H162" s="127"/>
      <c r="I162" s="127"/>
      <c r="J162" s="127"/>
      <c r="N162"/>
    </row>
    <row r="163" spans="1:14" s="126" customFormat="1">
      <c r="E163" s="127"/>
      <c r="F163" s="127"/>
      <c r="G163" s="127"/>
      <c r="H163" s="127"/>
      <c r="I163" s="127"/>
      <c r="J163" s="127"/>
      <c r="N163"/>
    </row>
    <row r="164" spans="1:14" s="126" customFormat="1">
      <c r="E164" s="127"/>
      <c r="F164" s="127"/>
      <c r="G164" s="127"/>
      <c r="H164" s="127"/>
      <c r="I164" s="127"/>
      <c r="J164" s="127"/>
      <c r="N164"/>
    </row>
    <row r="166" spans="1:14">
      <c r="I166" s="126"/>
      <c r="J166" s="126"/>
    </row>
    <row r="167" spans="1:14">
      <c r="I167" s="126"/>
      <c r="J167" s="126"/>
    </row>
    <row r="168" spans="1:14">
      <c r="I168" s="126"/>
      <c r="J168" s="126"/>
    </row>
    <row r="169" spans="1:14">
      <c r="I169" s="126"/>
      <c r="J169" s="126"/>
      <c r="M169" s="128"/>
    </row>
    <row r="170" spans="1:14">
      <c r="I170" s="126"/>
      <c r="J170" s="126"/>
      <c r="M170" s="128"/>
    </row>
    <row r="171" spans="1:14">
      <c r="I171" s="126"/>
      <c r="J171" s="126"/>
      <c r="M171" s="128"/>
    </row>
    <row r="172" spans="1:14">
      <c r="I172" s="126"/>
      <c r="J172" s="126"/>
      <c r="M172" s="128"/>
    </row>
    <row r="173" spans="1:14">
      <c r="I173" s="126"/>
      <c r="J173" s="126"/>
      <c r="M173" s="128"/>
    </row>
    <row r="174" spans="1:14">
      <c r="I174" s="126"/>
      <c r="J174" s="126"/>
      <c r="M174" s="128"/>
    </row>
    <row r="175" spans="1:14">
      <c r="I175" s="126"/>
      <c r="J175" s="126"/>
      <c r="M175" s="128"/>
    </row>
    <row r="176" spans="1:14">
      <c r="I176" s="126"/>
      <c r="J176" s="126"/>
      <c r="M176" s="128"/>
    </row>
    <row r="177" spans="3:13">
      <c r="I177" s="126"/>
      <c r="J177" s="126"/>
      <c r="M177" s="128"/>
    </row>
    <row r="178" spans="3:13">
      <c r="I178" s="126"/>
      <c r="J178" s="126"/>
      <c r="M178" s="128"/>
    </row>
    <row r="179" spans="3:13">
      <c r="I179" s="126"/>
      <c r="J179" s="126"/>
      <c r="M179" s="128"/>
    </row>
    <row r="180" spans="3:13">
      <c r="I180" s="126"/>
      <c r="J180" s="126"/>
      <c r="M180" s="128"/>
    </row>
    <row r="181" spans="3:13">
      <c r="I181" s="126"/>
      <c r="J181" s="126"/>
      <c r="M181" s="128"/>
    </row>
    <row r="182" spans="3:13">
      <c r="I182" s="126"/>
      <c r="J182" s="126"/>
      <c r="M182" s="128"/>
    </row>
    <row r="183" spans="3:13">
      <c r="I183" s="126"/>
      <c r="J183" s="126"/>
      <c r="M183" s="128"/>
    </row>
    <row r="184" spans="3:13">
      <c r="I184" s="126"/>
      <c r="J184" s="126"/>
      <c r="M184" s="128"/>
    </row>
    <row r="185" spans="3:13">
      <c r="I185" s="126"/>
      <c r="J185" s="126"/>
      <c r="M185" s="128"/>
    </row>
    <row r="186" spans="3:13">
      <c r="I186" s="168"/>
      <c r="J186" s="126"/>
    </row>
    <row r="187" spans="3:13">
      <c r="I187" s="126"/>
      <c r="J187" s="126"/>
      <c r="L187" s="128"/>
    </row>
    <row r="188" spans="3:13">
      <c r="C188" s="127"/>
      <c r="D188" s="169"/>
      <c r="E188" s="170"/>
      <c r="F188" s="170"/>
      <c r="G188" s="171"/>
      <c r="H188" s="171"/>
      <c r="I188" s="126"/>
      <c r="J188" s="126"/>
      <c r="L188" s="128"/>
    </row>
    <row r="189" spans="3:13">
      <c r="I189" s="126"/>
      <c r="J189" s="126"/>
      <c r="L189" s="128"/>
    </row>
    <row r="190" spans="3:13">
      <c r="I190" s="126"/>
      <c r="J190" s="126"/>
      <c r="L190" s="128"/>
    </row>
    <row r="191" spans="3:13">
      <c r="D191" s="172"/>
      <c r="E191" s="126"/>
    </row>
    <row r="192" spans="3:13">
      <c r="E192" s="126"/>
    </row>
    <row r="193" spans="4:5">
      <c r="E193" s="126"/>
    </row>
    <row r="194" spans="4:5">
      <c r="E194" s="126"/>
    </row>
    <row r="195" spans="4:5">
      <c r="E195" s="126"/>
    </row>
    <row r="196" spans="4:5">
      <c r="E196" s="126"/>
    </row>
    <row r="197" spans="4:5">
      <c r="E197" s="126"/>
    </row>
    <row r="198" spans="4:5">
      <c r="E198" s="126"/>
    </row>
    <row r="199" spans="4:5">
      <c r="E199" s="126"/>
    </row>
    <row r="200" spans="4:5">
      <c r="D200" s="127"/>
      <c r="E200" s="126"/>
    </row>
    <row r="201" spans="4:5">
      <c r="D201" s="127"/>
      <c r="E201" s="126"/>
    </row>
    <row r="202" spans="4:5">
      <c r="D202" s="127"/>
      <c r="E202" s="126"/>
    </row>
    <row r="203" spans="4:5">
      <c r="D203" s="127"/>
      <c r="E203" s="126"/>
    </row>
    <row r="204" spans="4:5">
      <c r="D204" s="127"/>
      <c r="E204" s="126"/>
    </row>
    <row r="205" spans="4:5">
      <c r="D205" s="127"/>
      <c r="E205" s="126"/>
    </row>
    <row r="206" spans="4:5">
      <c r="D206" s="127"/>
      <c r="E206" s="126"/>
    </row>
    <row r="207" spans="4:5">
      <c r="D207" s="127"/>
      <c r="E207" s="126"/>
    </row>
    <row r="208" spans="4:5">
      <c r="D208" s="127"/>
      <c r="E208" s="126"/>
    </row>
    <row r="209" spans="4:5">
      <c r="D209" s="127"/>
      <c r="E209" s="126"/>
    </row>
    <row r="210" spans="4:5">
      <c r="D210" s="127"/>
      <c r="E210" s="126"/>
    </row>
    <row r="211" spans="4:5">
      <c r="D211" s="127"/>
      <c r="E211" s="126"/>
    </row>
    <row r="212" spans="4:5">
      <c r="D212" s="127"/>
      <c r="E212" s="126"/>
    </row>
    <row r="213" spans="4:5">
      <c r="D213" s="127"/>
      <c r="E213" s="126"/>
    </row>
    <row r="214" spans="4:5">
      <c r="D214" s="127"/>
      <c r="E214" s="126"/>
    </row>
    <row r="215" spans="4:5">
      <c r="D215" s="127"/>
      <c r="E215" s="126"/>
    </row>
    <row r="216" spans="4:5">
      <c r="D216" s="127"/>
      <c r="E216" s="126"/>
    </row>
    <row r="217" spans="4:5">
      <c r="D217" s="127"/>
      <c r="E217" s="126"/>
    </row>
    <row r="218" spans="4:5">
      <c r="D218" s="127"/>
      <c r="E218" s="126"/>
    </row>
    <row r="219" spans="4:5">
      <c r="D219" s="127"/>
      <c r="E219" s="126"/>
    </row>
    <row r="220" spans="4:5">
      <c r="D220" s="127"/>
      <c r="E220" s="126"/>
    </row>
    <row r="221" spans="4:5">
      <c r="D221" s="127"/>
      <c r="E221" s="126"/>
    </row>
    <row r="222" spans="4:5">
      <c r="D222" s="127"/>
      <c r="E222" s="126"/>
    </row>
    <row r="223" spans="4:5">
      <c r="D223" s="127"/>
      <c r="E223" s="126"/>
    </row>
  </sheetData>
  <sheetProtection selectLockedCells="1"/>
  <mergeCells count="26">
    <mergeCell ref="H2:J2"/>
    <mergeCell ref="K4:M4"/>
    <mergeCell ref="V13:W13"/>
    <mergeCell ref="L6:M6"/>
    <mergeCell ref="A4:H4"/>
    <mergeCell ref="L7:M7"/>
    <mergeCell ref="Q12:Q15"/>
    <mergeCell ref="V14:W14"/>
    <mergeCell ref="V15:W15"/>
    <mergeCell ref="Q16:Q19"/>
    <mergeCell ref="Q20:Q24"/>
    <mergeCell ref="V18:W18"/>
    <mergeCell ref="V19:W19"/>
    <mergeCell ref="V20:W20"/>
    <mergeCell ref="V21:W21"/>
    <mergeCell ref="V16:W16"/>
    <mergeCell ref="V25:W25"/>
    <mergeCell ref="U29:V29"/>
    <mergeCell ref="S29:T29"/>
    <mergeCell ref="R11:S11"/>
    <mergeCell ref="V22:W22"/>
    <mergeCell ref="V23:W23"/>
    <mergeCell ref="V24:W24"/>
    <mergeCell ref="V17:W17"/>
    <mergeCell ref="V11:W11"/>
    <mergeCell ref="V12:W12"/>
  </mergeCells>
  <phoneticPr fontId="2"/>
  <pageMargins left="1.59" right="0.70866141732283472" top="0.74803149606299213" bottom="0.74803149606299213" header="0.31496062992125984" footer="0.31496062992125984"/>
  <pageSetup paperSize="9" scale="80" orientation="landscape" cellComments="asDisplayed"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データ!$C$12:$C$13</xm:f>
          </x14:formula1>
          <xm:sqref>G8:G131</xm:sqref>
        </x14:dataValidation>
        <x14:dataValidation type="list" allowBlank="1" showInputMessage="1" showErrorMessage="1">
          <x14:formula1>
            <xm:f>データ!$C$15:$C$18</xm:f>
          </x14:formula1>
          <xm:sqref>L8:L131</xm:sqref>
        </x14:dataValidation>
        <x14:dataValidation type="list" allowBlank="1" showInputMessage="1" showErrorMessage="1">
          <x14:formula1>
            <xm:f>データ!$C$19:$C$24</xm:f>
          </x14:formula1>
          <xm:sqref>M8:M131</xm:sqref>
        </x14:dataValidation>
        <x14:dataValidation type="list" allowBlank="1" showInputMessage="1" showErrorMessage="1">
          <x14:formula1>
            <xm:f>データ!$C$4:$C$8</xm:f>
          </x14:formula1>
          <xm:sqref>A8:A131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20"/>
  <sheetViews>
    <sheetView zoomScale="70" zoomScaleNormal="70" workbookViewId="0">
      <selection activeCell="K5" sqref="K5"/>
    </sheetView>
  </sheetViews>
  <sheetFormatPr defaultRowHeight="13.5"/>
  <cols>
    <col min="1" max="1" width="7.5" style="126" customWidth="1"/>
    <col min="2" max="2" width="8" style="126" customWidth="1"/>
    <col min="3" max="3" width="8.625" style="126" customWidth="1"/>
    <col min="4" max="4" width="11" style="126" customWidth="1"/>
    <col min="5" max="5" width="15.75" style="127" customWidth="1"/>
    <col min="6" max="6" width="14.875" style="127" customWidth="1"/>
    <col min="7" max="7" width="5.625" style="127" customWidth="1"/>
    <col min="8" max="8" width="12.375" style="127" customWidth="1"/>
    <col min="9" max="9" width="5.125" style="127" customWidth="1"/>
    <col min="10" max="10" width="25.25" style="127" customWidth="1"/>
    <col min="11" max="11" width="12.625" style="126" customWidth="1"/>
    <col min="12" max="13" width="4.625" style="126" customWidth="1"/>
    <col min="14" max="14" width="12.125" customWidth="1"/>
    <col min="15" max="15" width="7.75" customWidth="1"/>
    <col min="17" max="17" width="15.25" customWidth="1"/>
  </cols>
  <sheetData>
    <row r="2" spans="1:23" ht="18.75">
      <c r="A2" s="129" t="s">
        <v>276</v>
      </c>
      <c r="B2" s="130"/>
      <c r="C2" s="130"/>
      <c r="D2" s="130"/>
      <c r="E2" s="130"/>
      <c r="F2" s="131"/>
      <c r="H2" s="271" t="s">
        <v>180</v>
      </c>
      <c r="I2" s="271"/>
      <c r="J2" s="271"/>
      <c r="K2" s="226" t="s">
        <v>399</v>
      </c>
      <c r="L2" s="278" t="s">
        <v>400</v>
      </c>
      <c r="M2" s="279"/>
      <c r="N2" s="279"/>
    </row>
    <row r="3" spans="1:23">
      <c r="A3" s="131"/>
      <c r="B3" s="131"/>
      <c r="C3" s="131"/>
      <c r="D3" s="131"/>
      <c r="E3" s="131"/>
      <c r="F3" s="131"/>
      <c r="N3" s="128"/>
    </row>
    <row r="4" spans="1:23" s="31" customFormat="1" ht="22.5" customHeight="1" thickBot="1">
      <c r="A4" s="280" t="s">
        <v>401</v>
      </c>
      <c r="B4" s="280"/>
      <c r="C4" s="280"/>
      <c r="D4" s="280"/>
      <c r="E4" s="280"/>
      <c r="F4" s="280"/>
      <c r="G4" s="280"/>
      <c r="H4" s="280"/>
      <c r="I4" s="132"/>
      <c r="J4" s="216" t="s">
        <v>164</v>
      </c>
      <c r="K4" s="281">
        <f>U29</f>
        <v>0</v>
      </c>
      <c r="L4" s="282"/>
      <c r="M4" s="282"/>
      <c r="N4" s="134" t="s">
        <v>107</v>
      </c>
    </row>
    <row r="5" spans="1:23" ht="9" customHeight="1" thickTop="1">
      <c r="A5" s="131"/>
      <c r="B5" s="131"/>
      <c r="C5" s="131"/>
      <c r="D5" s="131"/>
      <c r="E5" s="131"/>
      <c r="F5" s="131"/>
    </row>
    <row r="6" spans="1:23" s="28" customFormat="1" ht="14.25">
      <c r="A6" s="136" t="s">
        <v>146</v>
      </c>
      <c r="B6" s="137"/>
      <c r="C6" s="137"/>
      <c r="D6" s="137"/>
      <c r="E6" s="138"/>
      <c r="F6" s="138"/>
      <c r="G6" s="139"/>
      <c r="H6" s="139"/>
      <c r="I6" s="139"/>
      <c r="J6" s="139"/>
      <c r="K6" s="140" t="s">
        <v>159</v>
      </c>
      <c r="L6" s="274" t="s">
        <v>160</v>
      </c>
      <c r="M6" s="274"/>
      <c r="N6"/>
    </row>
    <row r="7" spans="1:23" ht="54.75" customHeight="1">
      <c r="A7" s="141" t="s">
        <v>113</v>
      </c>
      <c r="B7" s="142" t="s">
        <v>137</v>
      </c>
      <c r="C7" s="141" t="s">
        <v>140</v>
      </c>
      <c r="D7" s="141" t="s">
        <v>139</v>
      </c>
      <c r="E7" s="141" t="s">
        <v>141</v>
      </c>
      <c r="F7" s="141" t="s">
        <v>142</v>
      </c>
      <c r="G7" s="141" t="s">
        <v>134</v>
      </c>
      <c r="H7" s="141" t="s">
        <v>135</v>
      </c>
      <c r="I7" s="143" t="s">
        <v>143</v>
      </c>
      <c r="J7" s="142" t="s">
        <v>109</v>
      </c>
      <c r="K7" s="141" t="s">
        <v>136</v>
      </c>
      <c r="L7" s="276" t="s">
        <v>368</v>
      </c>
      <c r="M7" s="277"/>
      <c r="P7" t="s">
        <v>4</v>
      </c>
      <c r="Q7" s="11" t="s">
        <v>4</v>
      </c>
    </row>
    <row r="8" spans="1:23" s="126" customFormat="1">
      <c r="A8" s="152"/>
      <c r="B8" s="152"/>
      <c r="C8" s="152"/>
      <c r="D8" s="153"/>
      <c r="E8" s="152"/>
      <c r="F8" s="152"/>
      <c r="G8" s="154"/>
      <c r="H8" s="155"/>
      <c r="I8" s="222" t="str">
        <f>IF(ISBLANK(H8),"",DATEDIF(H8,データ!$C$3,"Y"))</f>
        <v/>
      </c>
      <c r="J8" s="156"/>
      <c r="K8" s="156"/>
      <c r="L8" s="157"/>
      <c r="M8" s="158"/>
      <c r="N8"/>
      <c r="Q8"/>
      <c r="R8" s="111" t="s">
        <v>105</v>
      </c>
      <c r="S8" s="109"/>
      <c r="T8" s="109"/>
      <c r="U8" s="109"/>
      <c r="V8"/>
      <c r="W8" s="9"/>
    </row>
    <row r="9" spans="1:23" s="126" customFormat="1">
      <c r="A9" s="118"/>
      <c r="B9" s="118"/>
      <c r="C9" s="118"/>
      <c r="D9" s="119"/>
      <c r="E9" s="118"/>
      <c r="F9" s="118"/>
      <c r="G9" s="120"/>
      <c r="H9" s="121"/>
      <c r="I9" s="221" t="str">
        <f>IF(ISBLANK(H9),"",DATEDIF(H9,データ!$C$3,"Y"))</f>
        <v/>
      </c>
      <c r="J9" s="122"/>
      <c r="K9" s="122"/>
      <c r="L9" s="123"/>
      <c r="M9" s="124"/>
      <c r="N9"/>
      <c r="Q9"/>
      <c r="R9" s="111"/>
      <c r="S9" s="111" t="s">
        <v>106</v>
      </c>
      <c r="T9" s="109"/>
      <c r="U9" s="109"/>
      <c r="V9"/>
      <c r="W9" s="9"/>
    </row>
    <row r="10" spans="1:23" s="126" customFormat="1">
      <c r="A10" s="118"/>
      <c r="B10" s="118"/>
      <c r="C10" s="118"/>
      <c r="D10" s="119"/>
      <c r="E10" s="118"/>
      <c r="F10" s="118"/>
      <c r="G10" s="120"/>
      <c r="H10" s="121"/>
      <c r="I10" s="221" t="str">
        <f>IF(ISBLANK(H10),"",DATEDIF(H10,データ!$C$3,"Y"))</f>
        <v/>
      </c>
      <c r="J10" s="122"/>
      <c r="K10" s="122"/>
      <c r="L10" s="123"/>
      <c r="M10" s="124"/>
      <c r="N10"/>
      <c r="Q10"/>
      <c r="R10" s="109"/>
      <c r="S10" s="109"/>
      <c r="T10" s="109"/>
      <c r="U10" s="109"/>
      <c r="V10"/>
      <c r="W10" s="9"/>
    </row>
    <row r="11" spans="1:23" s="126" customFormat="1">
      <c r="A11" s="118"/>
      <c r="B11" s="118"/>
      <c r="C11" s="118"/>
      <c r="D11" s="119"/>
      <c r="E11" s="118"/>
      <c r="F11" s="118"/>
      <c r="G11" s="120"/>
      <c r="H11" s="121"/>
      <c r="I11" s="221" t="str">
        <f>IF(ISBLANK(H11),"",DATEDIF(H11,データ!$C$3,"Y"))</f>
        <v/>
      </c>
      <c r="J11" s="122"/>
      <c r="K11" s="122"/>
      <c r="L11" s="123"/>
      <c r="M11" s="124"/>
      <c r="N11"/>
      <c r="Q11" s="106" t="s">
        <v>104</v>
      </c>
      <c r="R11" s="262" t="s">
        <v>112</v>
      </c>
      <c r="S11" s="263"/>
      <c r="T11" s="203" t="s">
        <v>79</v>
      </c>
      <c r="U11" s="22" t="s">
        <v>80</v>
      </c>
      <c r="V11" s="262" t="s">
        <v>81</v>
      </c>
      <c r="W11" s="262"/>
    </row>
    <row r="12" spans="1:23" s="126" customFormat="1">
      <c r="A12" s="118"/>
      <c r="B12" s="118"/>
      <c r="C12" s="118"/>
      <c r="D12" s="119"/>
      <c r="E12" s="118"/>
      <c r="F12" s="118"/>
      <c r="G12" s="120"/>
      <c r="H12" s="121"/>
      <c r="I12" s="221" t="str">
        <f>IF(ISBLANK(H12),"",DATEDIF(H12,データ!$C$3,"Y"))</f>
        <v/>
      </c>
      <c r="J12" s="122"/>
      <c r="K12" s="122"/>
      <c r="L12" s="123"/>
      <c r="M12" s="124"/>
      <c r="N12"/>
      <c r="Q12" s="267" t="s">
        <v>60</v>
      </c>
      <c r="R12" s="112" t="s">
        <v>77</v>
      </c>
      <c r="S12" s="112" t="s">
        <v>95</v>
      </c>
      <c r="T12" s="144">
        <f>SUMPRODUCT(($L$8:$L$1000="B")*($M$8:$M$1000=1))-SUMPRODUCT(($L$8:$L$1000="B")*($M$8:$M$1000=1)*($A$8:$A$1000="登録無"))</f>
        <v>0</v>
      </c>
      <c r="U12" s="117">
        <v>9000</v>
      </c>
      <c r="V12" s="266">
        <f>T12*U12</f>
        <v>0</v>
      </c>
      <c r="W12" s="266"/>
    </row>
    <row r="13" spans="1:23" s="126" customFormat="1">
      <c r="A13" s="118"/>
      <c r="B13" s="118"/>
      <c r="C13" s="118"/>
      <c r="D13" s="119"/>
      <c r="E13" s="118"/>
      <c r="F13" s="118"/>
      <c r="G13" s="120"/>
      <c r="H13" s="121"/>
      <c r="I13" s="221" t="str">
        <f>IF(ISBLANK(H13),"",DATEDIF(H13,データ!$C$3,"Y"))</f>
        <v/>
      </c>
      <c r="J13" s="122"/>
      <c r="K13" s="122"/>
      <c r="L13" s="123"/>
      <c r="M13" s="124"/>
      <c r="N13"/>
      <c r="Q13" s="268"/>
      <c r="R13" s="110" t="s">
        <v>78</v>
      </c>
      <c r="S13" s="110" t="s">
        <v>100</v>
      </c>
      <c r="T13" s="13">
        <f>SUMPRODUCT(($L$8:$L$1000="B")*($M$8:$M$1000=2))-SUMPRODUCT(($L$8:$L$1000="B")*($M$8:$M$1000=2)*($A$8:$A$1000="登録無"))</f>
        <v>0</v>
      </c>
      <c r="U13" s="114">
        <v>9000</v>
      </c>
      <c r="V13" s="264">
        <f t="shared" ref="V13:V24" si="0">T13*U13</f>
        <v>0</v>
      </c>
      <c r="W13" s="264"/>
    </row>
    <row r="14" spans="1:23" s="126" customFormat="1">
      <c r="A14" s="118"/>
      <c r="B14" s="118"/>
      <c r="C14" s="118"/>
      <c r="D14" s="119"/>
      <c r="E14" s="118"/>
      <c r="F14" s="118"/>
      <c r="G14" s="120"/>
      <c r="H14" s="121"/>
      <c r="I14" s="221" t="str">
        <f>IF(ISBLANK(H14),"",DATEDIF(H14,データ!$C$3,"Y"))</f>
        <v/>
      </c>
      <c r="J14" s="122"/>
      <c r="K14" s="122"/>
      <c r="L14" s="123"/>
      <c r="M14" s="124"/>
      <c r="N14"/>
      <c r="Q14" s="268"/>
      <c r="R14" s="110" t="s">
        <v>57</v>
      </c>
      <c r="S14" s="110" t="s">
        <v>101</v>
      </c>
      <c r="T14" s="13">
        <f>SUMPRODUCT(($L$8:$L$1000="B")*($M$8:$M$1000=3))-SUMPRODUCT(($L$8:$L$1000="B")*($M$8:$M$1000=3)*($A$8:$A$1000="登録無"))</f>
        <v>0</v>
      </c>
      <c r="U14" s="114">
        <v>7000</v>
      </c>
      <c r="V14" s="264">
        <f t="shared" si="0"/>
        <v>0</v>
      </c>
      <c r="W14" s="264"/>
    </row>
    <row r="15" spans="1:23" s="126" customFormat="1">
      <c r="A15" s="118"/>
      <c r="B15" s="118"/>
      <c r="C15" s="118"/>
      <c r="D15" s="119"/>
      <c r="E15" s="118"/>
      <c r="F15" s="118"/>
      <c r="G15" s="120"/>
      <c r="H15" s="121"/>
      <c r="I15" s="221" t="str">
        <f>IF(ISBLANK(H15),"",DATEDIF(H15,データ!$C$3,"Y"))</f>
        <v/>
      </c>
      <c r="J15" s="122"/>
      <c r="K15" s="122"/>
      <c r="L15" s="123"/>
      <c r="M15" s="124"/>
      <c r="N15"/>
      <c r="Q15" s="269"/>
      <c r="R15" s="108" t="s">
        <v>58</v>
      </c>
      <c r="S15" s="108" t="s">
        <v>102</v>
      </c>
      <c r="T15" s="26">
        <f>SUMPRODUCT(($L$8:$L$1000="B")*($M$8:$M$1000=4))-SUMPRODUCT(($L$8:$L$1000="B")*($M$8:$M$1000=4)*($A$8:$A$1000="登録無"))</f>
        <v>0</v>
      </c>
      <c r="U15" s="115">
        <v>5000</v>
      </c>
      <c r="V15" s="270">
        <f t="shared" si="0"/>
        <v>0</v>
      </c>
      <c r="W15" s="270"/>
    </row>
    <row r="16" spans="1:23" s="126" customFormat="1">
      <c r="A16" s="118"/>
      <c r="B16" s="118"/>
      <c r="C16" s="118"/>
      <c r="D16" s="119"/>
      <c r="E16" s="118"/>
      <c r="F16" s="118"/>
      <c r="G16" s="120"/>
      <c r="H16" s="121"/>
      <c r="I16" s="221" t="str">
        <f>IF(ISBLANK(H16),"",DATEDIF(H16,データ!$C$3,"Y"))</f>
        <v/>
      </c>
      <c r="J16" s="122"/>
      <c r="K16" s="122"/>
      <c r="L16" s="123"/>
      <c r="M16" s="124"/>
      <c r="N16"/>
      <c r="Q16" s="267" t="s">
        <v>103</v>
      </c>
      <c r="R16" s="112" t="s">
        <v>77</v>
      </c>
      <c r="S16" s="112" t="s">
        <v>150</v>
      </c>
      <c r="T16" s="144">
        <f>SUMPRODUCT(($L$8:$L$1000="F")*($M$8:$M$1000=1))-SUMPRODUCT(($L$8:$L$1000="F")*($M$8:$M$1000=1)*($A$8:$A$1000="登録無"))</f>
        <v>0</v>
      </c>
      <c r="U16" s="113">
        <v>6000</v>
      </c>
      <c r="V16" s="266">
        <f t="shared" si="0"/>
        <v>0</v>
      </c>
      <c r="W16" s="266"/>
    </row>
    <row r="17" spans="1:23" s="126" customFormat="1">
      <c r="A17" s="118"/>
      <c r="B17" s="118"/>
      <c r="C17" s="118"/>
      <c r="D17" s="119"/>
      <c r="E17" s="118"/>
      <c r="F17" s="118"/>
      <c r="G17" s="120"/>
      <c r="H17" s="121"/>
      <c r="I17" s="221" t="str">
        <f>IF(ISBLANK(H17),"",DATEDIF(H17,データ!$C$3,"Y"))</f>
        <v/>
      </c>
      <c r="J17" s="122"/>
      <c r="K17" s="122"/>
      <c r="L17" s="123"/>
      <c r="M17" s="124"/>
      <c r="N17"/>
      <c r="Q17" s="268"/>
      <c r="R17" s="110" t="s">
        <v>78</v>
      </c>
      <c r="S17" s="110" t="s">
        <v>151</v>
      </c>
      <c r="T17" s="13">
        <f>SUMPRODUCT(($L$8:$L$1000="F")*($M$8:$M$1000=2))-SUMPRODUCT(($L$8:$L$1000="F")*($M$8:$M$1000=2)*($A$8:$A$1000="登録無"))</f>
        <v>0</v>
      </c>
      <c r="U17" s="114">
        <v>6000</v>
      </c>
      <c r="V17" s="264">
        <f t="shared" si="0"/>
        <v>0</v>
      </c>
      <c r="W17" s="264"/>
    </row>
    <row r="18" spans="1:23" s="126" customFormat="1">
      <c r="A18" s="118"/>
      <c r="B18" s="118"/>
      <c r="C18" s="118"/>
      <c r="D18" s="119"/>
      <c r="E18" s="118"/>
      <c r="F18" s="118"/>
      <c r="G18" s="120"/>
      <c r="H18" s="121"/>
      <c r="I18" s="221" t="str">
        <f>IF(ISBLANK(H18),"",DATEDIF(H18,データ!$C$3,"Y"))</f>
        <v/>
      </c>
      <c r="J18" s="122"/>
      <c r="K18" s="122"/>
      <c r="L18" s="123"/>
      <c r="M18" s="124"/>
      <c r="N18"/>
      <c r="Q18" s="268"/>
      <c r="R18" s="110" t="s">
        <v>57</v>
      </c>
      <c r="S18" s="110" t="s">
        <v>152</v>
      </c>
      <c r="T18" s="13">
        <f>SUMPRODUCT(($L$8:$L$1000="F")*($M$8:$M$1000=3))-SUMPRODUCT(($L$8:$L$1000="F")*($M$8:$M$1000=3)*($A$8:$A$1000="登録無"))</f>
        <v>0</v>
      </c>
      <c r="U18" s="114">
        <v>5000</v>
      </c>
      <c r="V18" s="264">
        <f t="shared" si="0"/>
        <v>0</v>
      </c>
      <c r="W18" s="264"/>
    </row>
    <row r="19" spans="1:23" s="126" customFormat="1">
      <c r="A19" s="118"/>
      <c r="B19" s="118"/>
      <c r="C19" s="118"/>
      <c r="D19" s="119"/>
      <c r="E19" s="118"/>
      <c r="F19" s="118"/>
      <c r="G19" s="120"/>
      <c r="H19" s="121"/>
      <c r="I19" s="221" t="str">
        <f>IF(ISBLANK(H19),"",DATEDIF(H19,データ!$C$3,"Y"))</f>
        <v/>
      </c>
      <c r="J19" s="122"/>
      <c r="K19" s="122"/>
      <c r="L19" s="123"/>
      <c r="M19" s="124"/>
      <c r="N19"/>
      <c r="Q19" s="269"/>
      <c r="R19" s="108" t="s">
        <v>58</v>
      </c>
      <c r="S19" s="108" t="s">
        <v>153</v>
      </c>
      <c r="T19" s="26">
        <f>SUMPRODUCT(($L$8:$L$1000="F")*($M$8:$M$1000=4))-SUMPRODUCT(($L$8:$L$1000="F")*($M$8:$M$1000=4)*($A$8:$A$1000="登録無"))</f>
        <v>0</v>
      </c>
      <c r="U19" s="115">
        <v>4000</v>
      </c>
      <c r="V19" s="270">
        <f t="shared" si="0"/>
        <v>0</v>
      </c>
      <c r="W19" s="270"/>
    </row>
    <row r="20" spans="1:23" s="126" customFormat="1">
      <c r="A20" s="118"/>
      <c r="B20" s="118"/>
      <c r="C20" s="118"/>
      <c r="D20" s="119"/>
      <c r="E20" s="118"/>
      <c r="F20" s="118"/>
      <c r="G20" s="120"/>
      <c r="H20" s="121"/>
      <c r="I20" s="221" t="str">
        <f>IF(ISBLANK(H20),"",DATEDIF(H20,データ!$C$3,"Y"))</f>
        <v/>
      </c>
      <c r="J20" s="122"/>
      <c r="K20" s="122"/>
      <c r="L20" s="123"/>
      <c r="M20" s="124"/>
      <c r="N20"/>
      <c r="Q20" s="267" t="s">
        <v>61</v>
      </c>
      <c r="R20" s="112" t="s">
        <v>77</v>
      </c>
      <c r="S20" s="112" t="s">
        <v>154</v>
      </c>
      <c r="T20" s="144">
        <f>SUMPRODUCT(($L$8:$L$1000="N")*($M$8:$M$1000=1))-SUMPRODUCT(($L$8:$L$1000="N")*($M$8:$M$1000=1)*($A$8:$A$1000="登録無"))</f>
        <v>0</v>
      </c>
      <c r="U20" s="113">
        <v>4000</v>
      </c>
      <c r="V20" s="266">
        <f t="shared" si="0"/>
        <v>0</v>
      </c>
      <c r="W20" s="266"/>
    </row>
    <row r="21" spans="1:23" s="126" customFormat="1">
      <c r="A21" s="118"/>
      <c r="B21" s="118"/>
      <c r="C21" s="118"/>
      <c r="D21" s="119"/>
      <c r="E21" s="118"/>
      <c r="F21" s="118"/>
      <c r="G21" s="120"/>
      <c r="H21" s="121"/>
      <c r="I21" s="221" t="str">
        <f>IF(ISBLANK(H21),"",DATEDIF(H21,データ!$C$3,"Y"))</f>
        <v/>
      </c>
      <c r="J21" s="122"/>
      <c r="K21" s="122"/>
      <c r="L21" s="123"/>
      <c r="M21" s="124"/>
      <c r="N21"/>
      <c r="Q21" s="268"/>
      <c r="R21" s="110" t="s">
        <v>78</v>
      </c>
      <c r="S21" s="110" t="s">
        <v>155</v>
      </c>
      <c r="T21" s="13">
        <f>SUMPRODUCT(($L$8:$L$1000="N")*($M$8:$M$1000=2))-SUMPRODUCT(($L$8:$L$1000="N")*($M$8:$M$1000=2)*($A$8:$A$1000="登録無"))</f>
        <v>0</v>
      </c>
      <c r="U21" s="114">
        <v>4000</v>
      </c>
      <c r="V21" s="264">
        <f t="shared" si="0"/>
        <v>0</v>
      </c>
      <c r="W21" s="264"/>
    </row>
    <row r="22" spans="1:23" s="126" customFormat="1">
      <c r="A22" s="118"/>
      <c r="B22" s="118"/>
      <c r="C22" s="118"/>
      <c r="D22" s="119"/>
      <c r="E22" s="118"/>
      <c r="F22" s="118"/>
      <c r="G22" s="120"/>
      <c r="H22" s="121"/>
      <c r="I22" s="221" t="str">
        <f>IF(ISBLANK(H22),"",DATEDIF(H22,データ!$C$3,"Y"))</f>
        <v/>
      </c>
      <c r="J22" s="122"/>
      <c r="K22" s="122"/>
      <c r="L22" s="123"/>
      <c r="M22" s="124"/>
      <c r="N22"/>
      <c r="Q22" s="268"/>
      <c r="R22" s="110" t="s">
        <v>57</v>
      </c>
      <c r="S22" s="110" t="s">
        <v>156</v>
      </c>
      <c r="T22" s="13">
        <f>SUMPRODUCT(($L$8:$L$1000="N")*($M$8:$M$1000=3))-SUMPRODUCT(($L$8:$L$1000="N")*($M$8:$M$1000=3)*($A$8:$A$1000="登録無"))</f>
        <v>0</v>
      </c>
      <c r="U22" s="114">
        <v>3000</v>
      </c>
      <c r="V22" s="264">
        <f t="shared" si="0"/>
        <v>0</v>
      </c>
      <c r="W22" s="264"/>
    </row>
    <row r="23" spans="1:23" s="126" customFormat="1">
      <c r="A23" s="118"/>
      <c r="B23" s="118"/>
      <c r="C23" s="118"/>
      <c r="D23" s="119"/>
      <c r="E23" s="118"/>
      <c r="F23" s="118"/>
      <c r="G23" s="120"/>
      <c r="H23" s="121"/>
      <c r="I23" s="221" t="str">
        <f>IF(ISBLANK(H23),"",DATEDIF(H23,データ!$C$3,"Y"))</f>
        <v/>
      </c>
      <c r="J23" s="122"/>
      <c r="K23" s="122"/>
      <c r="L23" s="123"/>
      <c r="M23" s="124"/>
      <c r="N23"/>
      <c r="Q23" s="268"/>
      <c r="R23" s="110" t="s">
        <v>58</v>
      </c>
      <c r="S23" s="110" t="s">
        <v>157</v>
      </c>
      <c r="T23" s="13">
        <f>SUMPRODUCT(($L$8:$L$1000="N")*($M$8:$M$1000=4))-SUMPRODUCT(($L$8:$L$1000="N")*($M$8:$M$1000=4)*($A$8:$A$1000="登録無"))</f>
        <v>0</v>
      </c>
      <c r="U23" s="114">
        <v>2000</v>
      </c>
      <c r="V23" s="264">
        <f t="shared" si="0"/>
        <v>0</v>
      </c>
      <c r="W23" s="264"/>
    </row>
    <row r="24" spans="1:23" s="126" customFormat="1" ht="14.25" thickBot="1">
      <c r="A24" s="118"/>
      <c r="B24" s="118"/>
      <c r="C24" s="118"/>
      <c r="D24" s="119"/>
      <c r="E24" s="118"/>
      <c r="F24" s="118"/>
      <c r="G24" s="120"/>
      <c r="H24" s="121"/>
      <c r="I24" s="221" t="str">
        <f>IF(ISBLANK(H24),"",DATEDIF(H24,データ!$C$3,"Y"))</f>
        <v/>
      </c>
      <c r="J24" s="122"/>
      <c r="K24" s="122"/>
      <c r="L24" s="123"/>
      <c r="M24" s="124"/>
      <c r="N24"/>
      <c r="Q24" s="269"/>
      <c r="R24" s="108" t="s">
        <v>59</v>
      </c>
      <c r="S24" s="38" t="s">
        <v>158</v>
      </c>
      <c r="T24" s="47">
        <f>SUMPRODUCT(($L$8:$L$1000="N")*($M$8:$M$1000=5))-SUMPRODUCT(($L$8:$L$1000="N")*($M$8:$M$1000=5)*($A$8:$A$1000="登録無"))</f>
        <v>0</v>
      </c>
      <c r="U24" s="116">
        <v>1000</v>
      </c>
      <c r="V24" s="265">
        <f t="shared" si="0"/>
        <v>0</v>
      </c>
      <c r="W24" s="265"/>
    </row>
    <row r="25" spans="1:23" s="126" customFormat="1" ht="14.25" thickBot="1">
      <c r="A25" s="118"/>
      <c r="B25" s="118"/>
      <c r="C25" s="118"/>
      <c r="D25" s="119"/>
      <c r="E25" s="118"/>
      <c r="F25" s="118"/>
      <c r="G25" s="120"/>
      <c r="H25" s="121"/>
      <c r="I25" s="221" t="str">
        <f>IF(ISBLANK(H25),"",DATEDIF(H25,データ!$C$3,"Y"))</f>
        <v/>
      </c>
      <c r="J25" s="122"/>
      <c r="K25" s="122"/>
      <c r="L25" s="123"/>
      <c r="M25" s="124"/>
      <c r="N25"/>
      <c r="Q25" s="109"/>
      <c r="R25" s="109"/>
      <c r="S25" s="40" t="s">
        <v>161</v>
      </c>
      <c r="T25" s="41">
        <f>SUM(T12:T24)</f>
        <v>0</v>
      </c>
      <c r="U25" s="43" t="s">
        <v>162</v>
      </c>
      <c r="V25" s="258">
        <f>SUM(V12:W24)</f>
        <v>0</v>
      </c>
      <c r="W25" s="259"/>
    </row>
    <row r="26" spans="1:23" s="126" customFormat="1">
      <c r="A26" s="118"/>
      <c r="B26" s="118"/>
      <c r="C26" s="118"/>
      <c r="D26" s="119"/>
      <c r="E26" s="118"/>
      <c r="F26" s="118"/>
      <c r="G26" s="120"/>
      <c r="H26" s="121"/>
      <c r="I26" s="221" t="str">
        <f>IF(ISBLANK(H26),"",DATEDIF(H26,データ!$C$3,"Y"))</f>
        <v/>
      </c>
      <c r="J26" s="122"/>
      <c r="K26" s="122"/>
      <c r="L26" s="123"/>
      <c r="M26" s="124"/>
      <c r="N26"/>
      <c r="Q26" s="109"/>
      <c r="R26" s="109"/>
      <c r="S26" s="109"/>
      <c r="T26"/>
      <c r="U26" s="10"/>
      <c r="V26" s="25"/>
      <c r="W26" s="25"/>
    </row>
    <row r="27" spans="1:23" s="126" customFormat="1">
      <c r="A27" s="118"/>
      <c r="B27" s="118"/>
      <c r="C27" s="118"/>
      <c r="D27" s="119"/>
      <c r="E27" s="118"/>
      <c r="F27" s="118"/>
      <c r="G27" s="120"/>
      <c r="H27" s="121"/>
      <c r="I27" s="221" t="str">
        <f>IF(ISBLANK(H27),"",DATEDIF(H27,データ!$C$3,"Y"))</f>
        <v/>
      </c>
      <c r="J27" s="122"/>
      <c r="K27" s="122"/>
      <c r="L27" s="123"/>
      <c r="M27" s="124"/>
      <c r="N27"/>
      <c r="Q27" s="109"/>
      <c r="R27" s="109"/>
      <c r="S27" s="109"/>
      <c r="T27"/>
      <c r="U27" s="10"/>
      <c r="V27" s="25"/>
      <c r="W27" s="25"/>
    </row>
    <row r="28" spans="1:23" s="126" customFormat="1">
      <c r="A28" s="118"/>
      <c r="B28" s="118"/>
      <c r="C28" s="118"/>
      <c r="D28" s="119"/>
      <c r="E28" s="118"/>
      <c r="F28" s="118"/>
      <c r="G28" s="120"/>
      <c r="H28" s="121"/>
      <c r="I28" s="221" t="str">
        <f>IF(ISBLANK(H28),"",DATEDIF(H28,データ!$C$3,"Y"))</f>
        <v/>
      </c>
      <c r="J28" s="122"/>
      <c r="K28" s="122"/>
      <c r="L28" s="123"/>
      <c r="M28" s="124"/>
      <c r="N28"/>
      <c r="Q28"/>
      <c r="R28" s="109"/>
      <c r="S28" s="109"/>
      <c r="T28" s="109"/>
      <c r="U28" s="109"/>
      <c r="V28"/>
      <c r="W28" s="9"/>
    </row>
    <row r="29" spans="1:23" s="126" customFormat="1" ht="18" thickBot="1">
      <c r="A29" s="118"/>
      <c r="B29" s="118"/>
      <c r="C29" s="118"/>
      <c r="D29" s="119"/>
      <c r="E29" s="118"/>
      <c r="F29" s="118"/>
      <c r="G29" s="120"/>
      <c r="H29" s="121"/>
      <c r="I29" s="221" t="str">
        <f>IF(ISBLANK(H29),"",DATEDIF(H29,データ!$C$3,"Y"))</f>
        <v/>
      </c>
      <c r="J29" s="122"/>
      <c r="K29" s="122"/>
      <c r="L29" s="123"/>
      <c r="M29" s="124"/>
      <c r="N29"/>
      <c r="Q29"/>
      <c r="R29" s="109"/>
      <c r="S29" s="261" t="s">
        <v>163</v>
      </c>
      <c r="T29" s="261"/>
      <c r="U29" s="260">
        <f>V25</f>
        <v>0</v>
      </c>
      <c r="V29" s="260"/>
      <c r="W29" s="32" t="s">
        <v>107</v>
      </c>
    </row>
    <row r="30" spans="1:23" s="126" customFormat="1" ht="14.25" thickTop="1">
      <c r="A30" s="118"/>
      <c r="B30" s="118"/>
      <c r="C30" s="118"/>
      <c r="D30" s="119"/>
      <c r="E30" s="118"/>
      <c r="F30" s="118"/>
      <c r="G30" s="120"/>
      <c r="H30" s="121"/>
      <c r="I30" s="221" t="str">
        <f>IF(ISBLANK(H30),"",DATEDIF(H30,データ!$C$3,"Y"))</f>
        <v/>
      </c>
      <c r="J30" s="122"/>
      <c r="K30" s="122"/>
      <c r="L30" s="123"/>
      <c r="M30" s="124"/>
      <c r="N30"/>
    </row>
    <row r="31" spans="1:23" s="126" customFormat="1">
      <c r="A31" s="118"/>
      <c r="B31" s="118"/>
      <c r="C31" s="118"/>
      <c r="D31" s="119"/>
      <c r="E31" s="118"/>
      <c r="F31" s="118"/>
      <c r="G31" s="120"/>
      <c r="H31" s="121"/>
      <c r="I31" s="221" t="str">
        <f>IF(ISBLANK(H31),"",DATEDIF(H31,データ!$C$3,"Y"))</f>
        <v/>
      </c>
      <c r="J31" s="122"/>
      <c r="K31" s="122"/>
      <c r="L31" s="123"/>
      <c r="M31" s="124"/>
      <c r="N31"/>
    </row>
    <row r="32" spans="1:23" s="126" customFormat="1">
      <c r="A32" s="118"/>
      <c r="B32" s="118"/>
      <c r="C32" s="118"/>
      <c r="D32" s="119"/>
      <c r="E32" s="118"/>
      <c r="F32" s="118"/>
      <c r="G32" s="120"/>
      <c r="H32" s="121"/>
      <c r="I32" s="221" t="str">
        <f>IF(ISBLANK(H32),"",DATEDIF(H32,データ!$C$3,"Y"))</f>
        <v/>
      </c>
      <c r="J32" s="122"/>
      <c r="K32" s="122"/>
      <c r="L32" s="123"/>
      <c r="M32" s="124"/>
      <c r="N32"/>
    </row>
    <row r="33" spans="1:14" s="126" customFormat="1">
      <c r="A33" s="118"/>
      <c r="B33" s="118"/>
      <c r="C33" s="118"/>
      <c r="D33" s="119"/>
      <c r="E33" s="118"/>
      <c r="F33" s="118"/>
      <c r="G33" s="120"/>
      <c r="H33" s="121"/>
      <c r="I33" s="221" t="str">
        <f>IF(ISBLANK(H33),"",DATEDIF(H33,データ!$C$3,"Y"))</f>
        <v/>
      </c>
      <c r="J33" s="122"/>
      <c r="K33" s="122"/>
      <c r="L33" s="123"/>
      <c r="M33" s="124"/>
      <c r="N33"/>
    </row>
    <row r="34" spans="1:14" s="126" customFormat="1">
      <c r="A34" s="118"/>
      <c r="B34" s="118"/>
      <c r="C34" s="118"/>
      <c r="D34" s="119"/>
      <c r="E34" s="118"/>
      <c r="F34" s="118"/>
      <c r="G34" s="120"/>
      <c r="H34" s="121"/>
      <c r="I34" s="221" t="str">
        <f>IF(ISBLANK(H34),"",DATEDIF(H34,データ!$C$3,"Y"))</f>
        <v/>
      </c>
      <c r="J34" s="122"/>
      <c r="K34" s="122"/>
      <c r="L34" s="123"/>
      <c r="M34" s="124"/>
      <c r="N34"/>
    </row>
    <row r="35" spans="1:14" s="126" customFormat="1">
      <c r="A35" s="118"/>
      <c r="B35" s="118"/>
      <c r="C35" s="118"/>
      <c r="D35" s="119"/>
      <c r="E35" s="118"/>
      <c r="F35" s="118"/>
      <c r="G35" s="120"/>
      <c r="H35" s="121"/>
      <c r="I35" s="221" t="str">
        <f>IF(ISBLANK(H35),"",DATEDIF(H35,データ!$C$3,"Y"))</f>
        <v/>
      </c>
      <c r="J35" s="122"/>
      <c r="K35" s="122"/>
      <c r="L35" s="123"/>
      <c r="M35" s="124"/>
      <c r="N35"/>
    </row>
    <row r="36" spans="1:14" s="126" customFormat="1">
      <c r="A36" s="118"/>
      <c r="B36" s="118"/>
      <c r="C36" s="118"/>
      <c r="D36" s="119"/>
      <c r="E36" s="118"/>
      <c r="F36" s="118"/>
      <c r="G36" s="120"/>
      <c r="H36" s="121"/>
      <c r="I36" s="221" t="str">
        <f>IF(ISBLANK(H36),"",DATEDIF(H36,データ!$C$3,"Y"))</f>
        <v/>
      </c>
      <c r="J36" s="122"/>
      <c r="K36" s="122"/>
      <c r="L36" s="123"/>
      <c r="M36" s="124"/>
      <c r="N36"/>
    </row>
    <row r="37" spans="1:14" s="126" customFormat="1">
      <c r="A37" s="118"/>
      <c r="B37" s="118"/>
      <c r="C37" s="118"/>
      <c r="D37" s="119"/>
      <c r="E37" s="118"/>
      <c r="F37" s="118"/>
      <c r="G37" s="120"/>
      <c r="H37" s="121"/>
      <c r="I37" s="221" t="str">
        <f>IF(ISBLANK(H37),"",DATEDIF(H37,データ!$C$3,"Y"))</f>
        <v/>
      </c>
      <c r="J37" s="122"/>
      <c r="K37" s="122"/>
      <c r="L37" s="123"/>
      <c r="M37" s="124"/>
      <c r="N37"/>
    </row>
    <row r="38" spans="1:14" s="126" customFormat="1">
      <c r="A38" s="118"/>
      <c r="B38" s="118"/>
      <c r="C38" s="118"/>
      <c r="D38" s="119"/>
      <c r="E38" s="118"/>
      <c r="F38" s="118"/>
      <c r="G38" s="120"/>
      <c r="H38" s="121"/>
      <c r="I38" s="221" t="str">
        <f>IF(ISBLANK(H38),"",DATEDIF(H38,データ!$C$3,"Y"))</f>
        <v/>
      </c>
      <c r="J38" s="122"/>
      <c r="K38" s="122"/>
      <c r="L38" s="123"/>
      <c r="M38" s="124"/>
      <c r="N38"/>
    </row>
    <row r="39" spans="1:14" s="126" customFormat="1">
      <c r="A39" s="118"/>
      <c r="B39" s="118"/>
      <c r="C39" s="118"/>
      <c r="D39" s="119"/>
      <c r="E39" s="118"/>
      <c r="F39" s="118"/>
      <c r="G39" s="120"/>
      <c r="H39" s="121"/>
      <c r="I39" s="221" t="str">
        <f>IF(ISBLANK(H39),"",DATEDIF(H39,データ!$C$3,"Y"))</f>
        <v/>
      </c>
      <c r="J39" s="122"/>
      <c r="K39" s="122"/>
      <c r="L39" s="123"/>
      <c r="M39" s="124"/>
      <c r="N39"/>
    </row>
    <row r="40" spans="1:14" s="126" customFormat="1">
      <c r="A40" s="118"/>
      <c r="B40" s="118"/>
      <c r="C40" s="118"/>
      <c r="D40" s="119"/>
      <c r="E40" s="118"/>
      <c r="F40" s="118"/>
      <c r="G40" s="120"/>
      <c r="H40" s="121"/>
      <c r="I40" s="221" t="str">
        <f>IF(ISBLANK(H40),"",DATEDIF(H40,データ!$C$3,"Y"))</f>
        <v/>
      </c>
      <c r="J40" s="122"/>
      <c r="K40" s="122"/>
      <c r="L40" s="123"/>
      <c r="M40" s="124"/>
      <c r="N40"/>
    </row>
    <row r="41" spans="1:14" s="126" customFormat="1">
      <c r="A41" s="118"/>
      <c r="B41" s="118"/>
      <c r="C41" s="118"/>
      <c r="D41" s="119"/>
      <c r="E41" s="118"/>
      <c r="F41" s="118"/>
      <c r="G41" s="120"/>
      <c r="H41" s="121"/>
      <c r="I41" s="221" t="str">
        <f>IF(ISBLANK(H41),"",DATEDIF(H41,データ!$C$3,"Y"))</f>
        <v/>
      </c>
      <c r="J41" s="122"/>
      <c r="K41" s="122"/>
      <c r="L41" s="123"/>
      <c r="M41" s="124"/>
      <c r="N41"/>
    </row>
    <row r="42" spans="1:14" s="126" customFormat="1">
      <c r="A42" s="118"/>
      <c r="B42" s="118"/>
      <c r="C42" s="118"/>
      <c r="D42" s="119"/>
      <c r="E42" s="118"/>
      <c r="F42" s="118"/>
      <c r="G42" s="120"/>
      <c r="H42" s="121"/>
      <c r="I42" s="221" t="str">
        <f>IF(ISBLANK(H42),"",DATEDIF(H42,データ!$C$3,"Y"))</f>
        <v/>
      </c>
      <c r="J42" s="122"/>
      <c r="K42" s="122"/>
      <c r="L42" s="123"/>
      <c r="M42" s="124"/>
      <c r="N42"/>
    </row>
    <row r="43" spans="1:14" s="126" customFormat="1">
      <c r="A43" s="118"/>
      <c r="B43" s="118"/>
      <c r="C43" s="118"/>
      <c r="D43" s="119"/>
      <c r="E43" s="118"/>
      <c r="F43" s="118"/>
      <c r="G43" s="120"/>
      <c r="H43" s="121"/>
      <c r="I43" s="221" t="str">
        <f>IF(ISBLANK(H43),"",DATEDIF(H43,データ!$C$3,"Y"))</f>
        <v/>
      </c>
      <c r="J43" s="122"/>
      <c r="K43" s="122"/>
      <c r="L43" s="123"/>
      <c r="M43" s="124"/>
      <c r="N43"/>
    </row>
    <row r="44" spans="1:14" s="126" customFormat="1">
      <c r="A44" s="118"/>
      <c r="B44" s="118"/>
      <c r="C44" s="118"/>
      <c r="D44" s="119"/>
      <c r="E44" s="118"/>
      <c r="F44" s="118"/>
      <c r="G44" s="120"/>
      <c r="H44" s="121"/>
      <c r="I44" s="221" t="str">
        <f>IF(ISBLANK(H44),"",DATEDIF(H44,データ!$C$3,"Y"))</f>
        <v/>
      </c>
      <c r="J44" s="122"/>
      <c r="K44" s="122"/>
      <c r="L44" s="123"/>
      <c r="M44" s="124"/>
      <c r="N44"/>
    </row>
    <row r="45" spans="1:14" s="126" customFormat="1">
      <c r="A45" s="118"/>
      <c r="B45" s="118"/>
      <c r="C45" s="118"/>
      <c r="D45" s="119"/>
      <c r="E45" s="118"/>
      <c r="F45" s="118"/>
      <c r="G45" s="120"/>
      <c r="H45" s="121"/>
      <c r="I45" s="221" t="str">
        <f>IF(ISBLANK(H45),"",DATEDIF(H45,データ!$C$3,"Y"))</f>
        <v/>
      </c>
      <c r="J45" s="122"/>
      <c r="K45" s="122"/>
      <c r="L45" s="123"/>
      <c r="M45" s="124"/>
      <c r="N45"/>
    </row>
    <row r="46" spans="1:14" s="126" customFormat="1">
      <c r="A46" s="118"/>
      <c r="B46" s="118"/>
      <c r="C46" s="118"/>
      <c r="D46" s="119"/>
      <c r="E46" s="118"/>
      <c r="F46" s="118"/>
      <c r="G46" s="120"/>
      <c r="H46" s="121"/>
      <c r="I46" s="221" t="str">
        <f>IF(ISBLANK(H46),"",DATEDIF(H46,データ!$C$3,"Y"))</f>
        <v/>
      </c>
      <c r="J46" s="122"/>
      <c r="K46" s="122"/>
      <c r="L46" s="123"/>
      <c r="M46" s="124"/>
      <c r="N46"/>
    </row>
    <row r="47" spans="1:14">
      <c r="A47" s="118"/>
      <c r="B47" s="118"/>
      <c r="C47" s="118"/>
      <c r="D47" s="119"/>
      <c r="E47" s="118"/>
      <c r="F47" s="118"/>
      <c r="G47" s="120"/>
      <c r="H47" s="121"/>
      <c r="I47" s="221" t="str">
        <f>IF(ISBLANK(H47),"",DATEDIF(H47,データ!$C$3,"Y"))</f>
        <v/>
      </c>
      <c r="J47" s="122"/>
      <c r="K47" s="122"/>
      <c r="L47" s="123"/>
      <c r="M47" s="124"/>
    </row>
    <row r="48" spans="1:14">
      <c r="A48" s="118"/>
      <c r="B48" s="118"/>
      <c r="C48" s="118"/>
      <c r="D48" s="119"/>
      <c r="E48" s="118"/>
      <c r="F48" s="118"/>
      <c r="G48" s="120"/>
      <c r="H48" s="121"/>
      <c r="I48" s="221" t="str">
        <f>IF(ISBLANK(H48),"",DATEDIF(H48,データ!$C$3,"Y"))</f>
        <v/>
      </c>
      <c r="J48" s="122"/>
      <c r="K48" s="122"/>
      <c r="L48" s="123"/>
      <c r="M48" s="124"/>
    </row>
    <row r="49" spans="1:13">
      <c r="A49" s="118"/>
      <c r="B49" s="118"/>
      <c r="C49" s="118"/>
      <c r="D49" s="119"/>
      <c r="E49" s="118"/>
      <c r="F49" s="118"/>
      <c r="G49" s="120"/>
      <c r="H49" s="121"/>
      <c r="I49" s="221" t="str">
        <f>IF(ISBLANK(H49),"",DATEDIF(H49,データ!$C$3,"Y"))</f>
        <v/>
      </c>
      <c r="J49" s="122"/>
      <c r="K49" s="122"/>
      <c r="L49" s="123"/>
      <c r="M49" s="124"/>
    </row>
    <row r="50" spans="1:13">
      <c r="A50" s="118"/>
      <c r="B50" s="118"/>
      <c r="C50" s="118"/>
      <c r="D50" s="119"/>
      <c r="E50" s="118"/>
      <c r="F50" s="118"/>
      <c r="G50" s="120"/>
      <c r="H50" s="121"/>
      <c r="I50" s="221" t="str">
        <f>IF(ISBLANK(H50),"",DATEDIF(H50,データ!$C$3,"Y"))</f>
        <v/>
      </c>
      <c r="J50" s="122"/>
      <c r="K50" s="122"/>
      <c r="L50" s="123"/>
      <c r="M50" s="124"/>
    </row>
    <row r="51" spans="1:13">
      <c r="A51" s="118"/>
      <c r="B51" s="118"/>
      <c r="C51" s="118"/>
      <c r="D51" s="119"/>
      <c r="E51" s="118"/>
      <c r="F51" s="118"/>
      <c r="G51" s="120"/>
      <c r="H51" s="121"/>
      <c r="I51" s="221" t="str">
        <f>IF(ISBLANK(H51),"",DATEDIF(H51,データ!$C$3,"Y"))</f>
        <v/>
      </c>
      <c r="J51" s="122"/>
      <c r="K51" s="122"/>
      <c r="L51" s="123"/>
      <c r="M51" s="124"/>
    </row>
    <row r="52" spans="1:13">
      <c r="A52" s="118"/>
      <c r="B52" s="118"/>
      <c r="C52" s="118"/>
      <c r="D52" s="119"/>
      <c r="E52" s="118"/>
      <c r="F52" s="118"/>
      <c r="G52" s="120"/>
      <c r="H52" s="121"/>
      <c r="I52" s="221" t="str">
        <f>IF(ISBLANK(H52),"",DATEDIF(H52,データ!$C$3,"Y"))</f>
        <v/>
      </c>
      <c r="J52" s="122"/>
      <c r="K52" s="122"/>
      <c r="L52" s="123"/>
      <c r="M52" s="124"/>
    </row>
    <row r="53" spans="1:13">
      <c r="A53" s="118"/>
      <c r="B53" s="118"/>
      <c r="C53" s="118"/>
      <c r="D53" s="119"/>
      <c r="E53" s="118"/>
      <c r="F53" s="118"/>
      <c r="G53" s="120"/>
      <c r="H53" s="121"/>
      <c r="I53" s="221" t="str">
        <f>IF(ISBLANK(H53),"",DATEDIF(H53,データ!$C$3,"Y"))</f>
        <v/>
      </c>
      <c r="J53" s="122"/>
      <c r="K53" s="122"/>
      <c r="L53" s="123"/>
      <c r="M53" s="124"/>
    </row>
    <row r="54" spans="1:13">
      <c r="A54" s="118"/>
      <c r="B54" s="118"/>
      <c r="C54" s="118"/>
      <c r="D54" s="119"/>
      <c r="E54" s="118"/>
      <c r="F54" s="118"/>
      <c r="G54" s="120"/>
      <c r="H54" s="121"/>
      <c r="I54" s="221" t="str">
        <f>IF(ISBLANK(H54),"",DATEDIF(H54,データ!$C$3,"Y"))</f>
        <v/>
      </c>
      <c r="J54" s="122"/>
      <c r="K54" s="122"/>
      <c r="L54" s="123"/>
      <c r="M54" s="124"/>
    </row>
    <row r="55" spans="1:13">
      <c r="A55" s="118"/>
      <c r="B55" s="118"/>
      <c r="C55" s="118"/>
      <c r="D55" s="119"/>
      <c r="E55" s="118"/>
      <c r="F55" s="118"/>
      <c r="G55" s="120"/>
      <c r="H55" s="121"/>
      <c r="I55" s="221" t="str">
        <f>IF(ISBLANK(H55),"",DATEDIF(H55,データ!$C$3,"Y"))</f>
        <v/>
      </c>
      <c r="J55" s="122"/>
      <c r="K55" s="122"/>
      <c r="L55" s="123"/>
      <c r="M55" s="124"/>
    </row>
    <row r="56" spans="1:13">
      <c r="A56" s="118"/>
      <c r="B56" s="118"/>
      <c r="C56" s="118"/>
      <c r="D56" s="119"/>
      <c r="E56" s="118"/>
      <c r="F56" s="118"/>
      <c r="G56" s="120"/>
      <c r="H56" s="121"/>
      <c r="I56" s="221" t="str">
        <f>IF(ISBLANK(H56),"",DATEDIF(H56,データ!$C$3,"Y"))</f>
        <v/>
      </c>
      <c r="J56" s="122"/>
      <c r="K56" s="122"/>
      <c r="L56" s="123"/>
      <c r="M56" s="124"/>
    </row>
    <row r="57" spans="1:13">
      <c r="A57" s="118"/>
      <c r="B57" s="118"/>
      <c r="C57" s="118"/>
      <c r="D57" s="119"/>
      <c r="E57" s="118"/>
      <c r="F57" s="118"/>
      <c r="G57" s="120"/>
      <c r="H57" s="121"/>
      <c r="I57" s="221" t="str">
        <f>IF(ISBLANK(H57),"",DATEDIF(H57,データ!$C$3,"Y"))</f>
        <v/>
      </c>
      <c r="J57" s="122"/>
      <c r="K57" s="122"/>
      <c r="L57" s="123"/>
      <c r="M57" s="124"/>
    </row>
    <row r="58" spans="1:13">
      <c r="A58" s="118"/>
      <c r="B58" s="118"/>
      <c r="C58" s="118"/>
      <c r="D58" s="119"/>
      <c r="E58" s="118"/>
      <c r="F58" s="118"/>
      <c r="G58" s="120"/>
      <c r="H58" s="121"/>
      <c r="I58" s="221" t="str">
        <f>IF(ISBLANK(H58),"",DATEDIF(H58,データ!$C$3,"Y"))</f>
        <v/>
      </c>
      <c r="J58" s="122"/>
      <c r="K58" s="122"/>
      <c r="L58" s="123"/>
      <c r="M58" s="124"/>
    </row>
    <row r="59" spans="1:13">
      <c r="A59" s="118"/>
      <c r="B59" s="118"/>
      <c r="C59" s="118"/>
      <c r="D59" s="119"/>
      <c r="E59" s="118"/>
      <c r="F59" s="118"/>
      <c r="G59" s="120"/>
      <c r="H59" s="121"/>
      <c r="I59" s="221" t="str">
        <f>IF(ISBLANK(H59),"",DATEDIF(H59,データ!$C$3,"Y"))</f>
        <v/>
      </c>
      <c r="J59" s="122"/>
      <c r="K59" s="122"/>
      <c r="L59" s="123"/>
      <c r="M59" s="124"/>
    </row>
    <row r="60" spans="1:13">
      <c r="A60" s="118"/>
      <c r="B60" s="118"/>
      <c r="C60" s="118"/>
      <c r="D60" s="119"/>
      <c r="E60" s="118"/>
      <c r="F60" s="118"/>
      <c r="G60" s="120"/>
      <c r="H60" s="121"/>
      <c r="I60" s="221" t="str">
        <f>IF(ISBLANK(H60),"",DATEDIF(H60,データ!$C$3,"Y"))</f>
        <v/>
      </c>
      <c r="J60" s="122"/>
      <c r="K60" s="122"/>
      <c r="L60" s="123"/>
      <c r="M60" s="124"/>
    </row>
    <row r="61" spans="1:13">
      <c r="A61" s="118"/>
      <c r="B61" s="118"/>
      <c r="C61" s="118"/>
      <c r="D61" s="119"/>
      <c r="E61" s="118"/>
      <c r="F61" s="118"/>
      <c r="G61" s="120"/>
      <c r="H61" s="121"/>
      <c r="I61" s="221" t="str">
        <f>IF(ISBLANK(H61),"",DATEDIF(H61,データ!$C$3,"Y"))</f>
        <v/>
      </c>
      <c r="J61" s="122"/>
      <c r="K61" s="122"/>
      <c r="L61" s="123"/>
      <c r="M61" s="124"/>
    </row>
    <row r="62" spans="1:13">
      <c r="A62" s="118"/>
      <c r="B62" s="118"/>
      <c r="C62" s="118"/>
      <c r="D62" s="119"/>
      <c r="E62" s="118"/>
      <c r="F62" s="118"/>
      <c r="G62" s="120"/>
      <c r="H62" s="121"/>
      <c r="I62" s="221" t="str">
        <f>IF(ISBLANK(H62),"",DATEDIF(H62,データ!$C$3,"Y"))</f>
        <v/>
      </c>
      <c r="J62" s="122"/>
      <c r="K62" s="122"/>
      <c r="L62" s="123"/>
      <c r="M62" s="124"/>
    </row>
    <row r="63" spans="1:13">
      <c r="A63" s="118"/>
      <c r="B63" s="118"/>
      <c r="C63" s="118"/>
      <c r="D63" s="119"/>
      <c r="E63" s="118"/>
      <c r="F63" s="118"/>
      <c r="G63" s="120"/>
      <c r="H63" s="121"/>
      <c r="I63" s="221" t="str">
        <f>IF(ISBLANK(H63),"",DATEDIF(H63,データ!$C$3,"Y"))</f>
        <v/>
      </c>
      <c r="J63" s="122"/>
      <c r="K63" s="122"/>
      <c r="L63" s="123"/>
      <c r="M63" s="124"/>
    </row>
    <row r="64" spans="1:13">
      <c r="A64" s="118"/>
      <c r="B64" s="118"/>
      <c r="C64" s="118"/>
      <c r="D64" s="119"/>
      <c r="E64" s="118"/>
      <c r="F64" s="118"/>
      <c r="G64" s="120"/>
      <c r="H64" s="121"/>
      <c r="I64" s="221" t="str">
        <f>IF(ISBLANK(H64),"",DATEDIF(H64,データ!$C$3,"Y"))</f>
        <v/>
      </c>
      <c r="J64" s="122"/>
      <c r="K64" s="122"/>
      <c r="L64" s="123"/>
      <c r="M64" s="124"/>
    </row>
    <row r="65" spans="1:13">
      <c r="A65" s="118"/>
      <c r="B65" s="118"/>
      <c r="C65" s="118"/>
      <c r="D65" s="119"/>
      <c r="E65" s="118"/>
      <c r="F65" s="118"/>
      <c r="G65" s="120"/>
      <c r="H65" s="121"/>
      <c r="I65" s="221" t="str">
        <f>IF(ISBLANK(H65),"",DATEDIF(H65,データ!$C$3,"Y"))</f>
        <v/>
      </c>
      <c r="J65" s="122"/>
      <c r="K65" s="122"/>
      <c r="L65" s="123"/>
      <c r="M65" s="124"/>
    </row>
    <row r="66" spans="1:13">
      <c r="A66" s="118"/>
      <c r="B66" s="118"/>
      <c r="C66" s="118"/>
      <c r="D66" s="119"/>
      <c r="E66" s="118"/>
      <c r="F66" s="118"/>
      <c r="G66" s="120"/>
      <c r="H66" s="121"/>
      <c r="I66" s="221" t="str">
        <f>IF(ISBLANK(H66),"",DATEDIF(H66,データ!$C$3,"Y"))</f>
        <v/>
      </c>
      <c r="J66" s="122"/>
      <c r="K66" s="122"/>
      <c r="L66" s="123"/>
      <c r="M66" s="124"/>
    </row>
    <row r="67" spans="1:13">
      <c r="A67" s="118"/>
      <c r="B67" s="118"/>
      <c r="C67" s="118"/>
      <c r="D67" s="119"/>
      <c r="E67" s="118"/>
      <c r="F67" s="118"/>
      <c r="G67" s="120"/>
      <c r="H67" s="121"/>
      <c r="I67" s="221" t="str">
        <f>IF(ISBLANK(H67),"",DATEDIF(H67,データ!$C$3,"Y"))</f>
        <v/>
      </c>
      <c r="J67" s="122"/>
      <c r="K67" s="122"/>
      <c r="L67" s="123"/>
      <c r="M67" s="124"/>
    </row>
    <row r="68" spans="1:13">
      <c r="A68" s="118"/>
      <c r="B68" s="118"/>
      <c r="C68" s="118"/>
      <c r="D68" s="119"/>
      <c r="E68" s="118"/>
      <c r="F68" s="118"/>
      <c r="G68" s="120"/>
      <c r="H68" s="121"/>
      <c r="I68" s="221" t="str">
        <f>IF(ISBLANK(H68),"",DATEDIF(H68,データ!$C$3,"Y"))</f>
        <v/>
      </c>
      <c r="J68" s="122"/>
      <c r="K68" s="122"/>
      <c r="L68" s="123"/>
      <c r="M68" s="124"/>
    </row>
    <row r="69" spans="1:13">
      <c r="A69" s="118"/>
      <c r="B69" s="118"/>
      <c r="C69" s="118"/>
      <c r="D69" s="119"/>
      <c r="E69" s="118"/>
      <c r="F69" s="118"/>
      <c r="G69" s="120"/>
      <c r="H69" s="121"/>
      <c r="I69" s="221" t="str">
        <f>IF(ISBLANK(H69),"",DATEDIF(H69,データ!$C$3,"Y"))</f>
        <v/>
      </c>
      <c r="J69" s="122"/>
      <c r="K69" s="122"/>
      <c r="L69" s="123"/>
      <c r="M69" s="124"/>
    </row>
    <row r="70" spans="1:13">
      <c r="A70" s="118"/>
      <c r="B70" s="118"/>
      <c r="C70" s="118"/>
      <c r="D70" s="119"/>
      <c r="E70" s="118"/>
      <c r="F70" s="118"/>
      <c r="G70" s="120"/>
      <c r="H70" s="121"/>
      <c r="I70" s="221" t="str">
        <f>IF(ISBLANK(H70),"",DATEDIF(H70,データ!$C$3,"Y"))</f>
        <v/>
      </c>
      <c r="J70" s="122"/>
      <c r="K70" s="122"/>
      <c r="L70" s="123"/>
      <c r="M70" s="124"/>
    </row>
    <row r="71" spans="1:13">
      <c r="A71" s="118"/>
      <c r="B71" s="118"/>
      <c r="C71" s="118"/>
      <c r="D71" s="119"/>
      <c r="E71" s="118"/>
      <c r="F71" s="118"/>
      <c r="G71" s="120"/>
      <c r="H71" s="121"/>
      <c r="I71" s="221" t="str">
        <f>IF(ISBLANK(H71),"",DATEDIF(H71,データ!$C$3,"Y"))</f>
        <v/>
      </c>
      <c r="J71" s="122"/>
      <c r="K71" s="122"/>
      <c r="L71" s="123"/>
      <c r="M71" s="124"/>
    </row>
    <row r="72" spans="1:13">
      <c r="A72" s="118"/>
      <c r="B72" s="118"/>
      <c r="C72" s="118"/>
      <c r="D72" s="119"/>
      <c r="E72" s="118"/>
      <c r="F72" s="118"/>
      <c r="G72" s="120"/>
      <c r="H72" s="121"/>
      <c r="I72" s="221" t="str">
        <f>IF(ISBLANK(H72),"",DATEDIF(H72,データ!$C$3,"Y"))</f>
        <v/>
      </c>
      <c r="J72" s="122"/>
      <c r="K72" s="122"/>
      <c r="L72" s="123"/>
      <c r="M72" s="124"/>
    </row>
    <row r="73" spans="1:13">
      <c r="A73" s="118"/>
      <c r="B73" s="118"/>
      <c r="C73" s="118"/>
      <c r="D73" s="119"/>
      <c r="E73" s="118"/>
      <c r="F73" s="118"/>
      <c r="G73" s="120"/>
      <c r="H73" s="121"/>
      <c r="I73" s="221" t="str">
        <f>IF(ISBLANK(H73),"",DATEDIF(H73,データ!$C$3,"Y"))</f>
        <v/>
      </c>
      <c r="J73" s="122"/>
      <c r="K73" s="122"/>
      <c r="L73" s="123"/>
      <c r="M73" s="124"/>
    </row>
    <row r="74" spans="1:13">
      <c r="A74" s="118"/>
      <c r="B74" s="118"/>
      <c r="C74" s="118"/>
      <c r="D74" s="119"/>
      <c r="E74" s="118"/>
      <c r="F74" s="118"/>
      <c r="G74" s="120"/>
      <c r="H74" s="121"/>
      <c r="I74" s="221" t="str">
        <f>IF(ISBLANK(H74),"",DATEDIF(H74,データ!$C$3,"Y"))</f>
        <v/>
      </c>
      <c r="J74" s="122"/>
      <c r="K74" s="122"/>
      <c r="L74" s="123"/>
      <c r="M74" s="124"/>
    </row>
    <row r="75" spans="1:13">
      <c r="A75" s="118"/>
      <c r="B75" s="118"/>
      <c r="C75" s="118"/>
      <c r="D75" s="119"/>
      <c r="E75" s="118"/>
      <c r="F75" s="118"/>
      <c r="G75" s="120"/>
      <c r="H75" s="121"/>
      <c r="I75" s="221" t="str">
        <f>IF(ISBLANK(H75),"",DATEDIF(H75,データ!$C$3,"Y"))</f>
        <v/>
      </c>
      <c r="J75" s="122"/>
      <c r="K75" s="122"/>
      <c r="L75" s="123"/>
      <c r="M75" s="124"/>
    </row>
    <row r="76" spans="1:13">
      <c r="A76" s="118"/>
      <c r="B76" s="118"/>
      <c r="C76" s="118"/>
      <c r="D76" s="119"/>
      <c r="E76" s="118"/>
      <c r="F76" s="118"/>
      <c r="G76" s="120"/>
      <c r="H76" s="121"/>
      <c r="I76" s="221" t="str">
        <f>IF(ISBLANK(H76),"",DATEDIF(H76,データ!$C$3,"Y"))</f>
        <v/>
      </c>
      <c r="J76" s="122"/>
      <c r="K76" s="122"/>
      <c r="L76" s="123"/>
      <c r="M76" s="124"/>
    </row>
    <row r="77" spans="1:13">
      <c r="A77" s="118"/>
      <c r="B77" s="118"/>
      <c r="C77" s="118"/>
      <c r="D77" s="119"/>
      <c r="E77" s="118"/>
      <c r="F77" s="118"/>
      <c r="G77" s="120"/>
      <c r="H77" s="121"/>
      <c r="I77" s="221" t="str">
        <f>IF(ISBLANK(H77),"",DATEDIF(H77,データ!$C$3,"Y"))</f>
        <v/>
      </c>
      <c r="J77" s="122"/>
      <c r="K77" s="122"/>
      <c r="L77" s="123"/>
      <c r="M77" s="124"/>
    </row>
    <row r="78" spans="1:13">
      <c r="A78" s="118"/>
      <c r="B78" s="118"/>
      <c r="C78" s="118"/>
      <c r="D78" s="119"/>
      <c r="E78" s="118"/>
      <c r="F78" s="118"/>
      <c r="G78" s="120"/>
      <c r="H78" s="121"/>
      <c r="I78" s="221" t="str">
        <f>IF(ISBLANK(H78),"",DATEDIF(H78,データ!$C$3,"Y"))</f>
        <v/>
      </c>
      <c r="J78" s="122"/>
      <c r="K78" s="122"/>
      <c r="L78" s="123"/>
      <c r="M78" s="124"/>
    </row>
    <row r="79" spans="1:13">
      <c r="A79" s="118"/>
      <c r="B79" s="118"/>
      <c r="C79" s="118"/>
      <c r="D79" s="119"/>
      <c r="E79" s="118"/>
      <c r="F79" s="118"/>
      <c r="G79" s="120"/>
      <c r="H79" s="121"/>
      <c r="I79" s="221" t="str">
        <f>IF(ISBLANK(H79),"",DATEDIF(H79,データ!$C$3,"Y"))</f>
        <v/>
      </c>
      <c r="J79" s="122"/>
      <c r="K79" s="122"/>
      <c r="L79" s="123"/>
      <c r="M79" s="124"/>
    </row>
    <row r="80" spans="1:13">
      <c r="A80" s="118"/>
      <c r="B80" s="118"/>
      <c r="C80" s="118"/>
      <c r="D80" s="119"/>
      <c r="E80" s="118"/>
      <c r="F80" s="118"/>
      <c r="G80" s="120"/>
      <c r="H80" s="121"/>
      <c r="I80" s="221" t="str">
        <f>IF(ISBLANK(H80),"",DATEDIF(H80,データ!$C$3,"Y"))</f>
        <v/>
      </c>
      <c r="J80" s="122"/>
      <c r="K80" s="122"/>
      <c r="L80" s="123"/>
      <c r="M80" s="124"/>
    </row>
    <row r="81" spans="1:13">
      <c r="A81" s="118"/>
      <c r="B81" s="118"/>
      <c r="C81" s="118"/>
      <c r="D81" s="119"/>
      <c r="E81" s="118"/>
      <c r="F81" s="118"/>
      <c r="G81" s="120"/>
      <c r="H81" s="121"/>
      <c r="I81" s="221" t="str">
        <f>IF(ISBLANK(H81),"",DATEDIF(H81,データ!$C$3,"Y"))</f>
        <v/>
      </c>
      <c r="J81" s="122"/>
      <c r="K81" s="122"/>
      <c r="L81" s="123"/>
      <c r="M81" s="124"/>
    </row>
    <row r="82" spans="1:13">
      <c r="A82" s="118"/>
      <c r="B82" s="118"/>
      <c r="C82" s="118"/>
      <c r="D82" s="119"/>
      <c r="E82" s="118"/>
      <c r="F82" s="118"/>
      <c r="G82" s="120"/>
      <c r="H82" s="121"/>
      <c r="I82" s="221" t="str">
        <f>IF(ISBLANK(H82),"",DATEDIF(H82,データ!$C$3,"Y"))</f>
        <v/>
      </c>
      <c r="J82" s="122"/>
      <c r="K82" s="122"/>
      <c r="L82" s="123"/>
      <c r="M82" s="124"/>
    </row>
    <row r="83" spans="1:13">
      <c r="A83" s="118"/>
      <c r="B83" s="118"/>
      <c r="C83" s="118"/>
      <c r="D83" s="119"/>
      <c r="E83" s="118"/>
      <c r="F83" s="118"/>
      <c r="G83" s="120"/>
      <c r="H83" s="121"/>
      <c r="I83" s="221" t="str">
        <f>IF(ISBLANK(H83),"",DATEDIF(H83,データ!$C$3,"Y"))</f>
        <v/>
      </c>
      <c r="J83" s="122"/>
      <c r="K83" s="122"/>
      <c r="L83" s="123"/>
      <c r="M83" s="124"/>
    </row>
    <row r="84" spans="1:13">
      <c r="A84" s="118"/>
      <c r="B84" s="118"/>
      <c r="C84" s="118"/>
      <c r="D84" s="119"/>
      <c r="E84" s="118"/>
      <c r="F84" s="118"/>
      <c r="G84" s="120"/>
      <c r="H84" s="121"/>
      <c r="I84" s="221" t="str">
        <f>IF(ISBLANK(H84),"",DATEDIF(H84,データ!$C$3,"Y"))</f>
        <v/>
      </c>
      <c r="J84" s="122"/>
      <c r="K84" s="122"/>
      <c r="L84" s="123"/>
      <c r="M84" s="124"/>
    </row>
    <row r="85" spans="1:13">
      <c r="A85" s="118"/>
      <c r="B85" s="118"/>
      <c r="C85" s="118"/>
      <c r="D85" s="119"/>
      <c r="E85" s="118"/>
      <c r="F85" s="118"/>
      <c r="G85" s="120"/>
      <c r="H85" s="121"/>
      <c r="I85" s="221" t="str">
        <f>IF(ISBLANK(H85),"",DATEDIF(H85,データ!$C$3,"Y"))</f>
        <v/>
      </c>
      <c r="J85" s="122"/>
      <c r="K85" s="122"/>
      <c r="L85" s="123"/>
      <c r="M85" s="124"/>
    </row>
    <row r="86" spans="1:13">
      <c r="A86" s="118"/>
      <c r="B86" s="118"/>
      <c r="C86" s="118"/>
      <c r="D86" s="119"/>
      <c r="E86" s="118"/>
      <c r="F86" s="118"/>
      <c r="G86" s="120"/>
      <c r="H86" s="121"/>
      <c r="I86" s="221" t="str">
        <f>IF(ISBLANK(H86),"",DATEDIF(H86,データ!$C$3,"Y"))</f>
        <v/>
      </c>
      <c r="J86" s="122"/>
      <c r="K86" s="122"/>
      <c r="L86" s="123"/>
      <c r="M86" s="124"/>
    </row>
    <row r="87" spans="1:13">
      <c r="A87" s="118"/>
      <c r="B87" s="118"/>
      <c r="C87" s="118"/>
      <c r="D87" s="119"/>
      <c r="E87" s="118"/>
      <c r="F87" s="118"/>
      <c r="G87" s="120"/>
      <c r="H87" s="121"/>
      <c r="I87" s="221" t="str">
        <f>IF(ISBLANK(H87),"",DATEDIF(H87,データ!$C$3,"Y"))</f>
        <v/>
      </c>
      <c r="J87" s="122"/>
      <c r="K87" s="122"/>
      <c r="L87" s="123"/>
      <c r="M87" s="124"/>
    </row>
    <row r="88" spans="1:13">
      <c r="A88" s="118"/>
      <c r="B88" s="118"/>
      <c r="C88" s="118"/>
      <c r="D88" s="119"/>
      <c r="E88" s="118"/>
      <c r="F88" s="118"/>
      <c r="G88" s="120"/>
      <c r="H88" s="121"/>
      <c r="I88" s="221" t="str">
        <f>IF(ISBLANK(H88),"",DATEDIF(H88,データ!$C$3,"Y"))</f>
        <v/>
      </c>
      <c r="J88" s="122"/>
      <c r="K88" s="122"/>
      <c r="L88" s="123"/>
      <c r="M88" s="124"/>
    </row>
    <row r="89" spans="1:13">
      <c r="A89" s="118"/>
      <c r="B89" s="118"/>
      <c r="C89" s="118"/>
      <c r="D89" s="119"/>
      <c r="E89" s="118"/>
      <c r="F89" s="118"/>
      <c r="G89" s="120"/>
      <c r="H89" s="121"/>
      <c r="I89" s="221" t="str">
        <f>IF(ISBLANK(H89),"",DATEDIF(H89,データ!$C$3,"Y"))</f>
        <v/>
      </c>
      <c r="J89" s="122"/>
      <c r="K89" s="122"/>
      <c r="L89" s="123"/>
      <c r="M89" s="124"/>
    </row>
    <row r="90" spans="1:13">
      <c r="A90" s="118"/>
      <c r="B90" s="118"/>
      <c r="C90" s="118"/>
      <c r="D90" s="119"/>
      <c r="E90" s="118"/>
      <c r="F90" s="118"/>
      <c r="G90" s="120"/>
      <c r="H90" s="121"/>
      <c r="I90" s="221" t="str">
        <f>IF(ISBLANK(H90),"",DATEDIF(H90,データ!$C$3,"Y"))</f>
        <v/>
      </c>
      <c r="J90" s="122"/>
      <c r="K90" s="122"/>
      <c r="L90" s="123"/>
      <c r="M90" s="124"/>
    </row>
    <row r="91" spans="1:13">
      <c r="A91" s="118"/>
      <c r="B91" s="118"/>
      <c r="C91" s="118"/>
      <c r="D91" s="119"/>
      <c r="E91" s="118"/>
      <c r="F91" s="118"/>
      <c r="G91" s="120"/>
      <c r="H91" s="121"/>
      <c r="I91" s="221" t="str">
        <f>IF(ISBLANK(H91),"",DATEDIF(H91,データ!$C$3,"Y"))</f>
        <v/>
      </c>
      <c r="J91" s="122"/>
      <c r="K91" s="122"/>
      <c r="L91" s="123"/>
      <c r="M91" s="124"/>
    </row>
    <row r="92" spans="1:13">
      <c r="A92" s="118"/>
      <c r="B92" s="118"/>
      <c r="C92" s="118"/>
      <c r="D92" s="119"/>
      <c r="E92" s="118"/>
      <c r="F92" s="118"/>
      <c r="G92" s="120"/>
      <c r="H92" s="121"/>
      <c r="I92" s="221" t="str">
        <f>IF(ISBLANK(H92),"",DATEDIF(H92,データ!$C$3,"Y"))</f>
        <v/>
      </c>
      <c r="J92" s="122"/>
      <c r="K92" s="122"/>
      <c r="L92" s="123"/>
      <c r="M92" s="124"/>
    </row>
    <row r="93" spans="1:13">
      <c r="A93" s="118"/>
      <c r="B93" s="118"/>
      <c r="C93" s="118"/>
      <c r="D93" s="119"/>
      <c r="E93" s="118"/>
      <c r="F93" s="118"/>
      <c r="G93" s="120"/>
      <c r="H93" s="121"/>
      <c r="I93" s="221" t="str">
        <f>IF(ISBLANK(H93),"",DATEDIF(H93,データ!$C$3,"Y"))</f>
        <v/>
      </c>
      <c r="J93" s="122"/>
      <c r="K93" s="122"/>
      <c r="L93" s="123"/>
      <c r="M93" s="124"/>
    </row>
    <row r="94" spans="1:13">
      <c r="A94" s="118"/>
      <c r="B94" s="118"/>
      <c r="C94" s="118"/>
      <c r="D94" s="119"/>
      <c r="E94" s="118"/>
      <c r="F94" s="118"/>
      <c r="G94" s="120"/>
      <c r="H94" s="121"/>
      <c r="I94" s="221" t="str">
        <f>IF(ISBLANK(H94),"",DATEDIF(H94,データ!$C$3,"Y"))</f>
        <v/>
      </c>
      <c r="J94" s="122"/>
      <c r="K94" s="122"/>
      <c r="L94" s="123"/>
      <c r="M94" s="124"/>
    </row>
    <row r="95" spans="1:13">
      <c r="A95" s="118"/>
      <c r="B95" s="118"/>
      <c r="C95" s="118"/>
      <c r="D95" s="119"/>
      <c r="E95" s="118"/>
      <c r="F95" s="118"/>
      <c r="G95" s="120"/>
      <c r="H95" s="121"/>
      <c r="I95" s="221" t="str">
        <f>IF(ISBLANK(H95),"",DATEDIF(H95,データ!$C$3,"Y"))</f>
        <v/>
      </c>
      <c r="J95" s="122"/>
      <c r="K95" s="122"/>
      <c r="L95" s="123"/>
      <c r="M95" s="124"/>
    </row>
    <row r="96" spans="1:13">
      <c r="A96" s="118"/>
      <c r="B96" s="118"/>
      <c r="C96" s="118"/>
      <c r="D96" s="119"/>
      <c r="E96" s="118"/>
      <c r="F96" s="118"/>
      <c r="G96" s="120"/>
      <c r="H96" s="121"/>
      <c r="I96" s="221" t="str">
        <f>IF(ISBLANK(H96),"",DATEDIF(H96,データ!$C$3,"Y"))</f>
        <v/>
      </c>
      <c r="J96" s="122"/>
      <c r="K96" s="122"/>
      <c r="L96" s="123"/>
      <c r="M96" s="124"/>
    </row>
    <row r="97" spans="1:13">
      <c r="A97" s="118"/>
      <c r="B97" s="118"/>
      <c r="C97" s="118"/>
      <c r="D97" s="119"/>
      <c r="E97" s="118"/>
      <c r="F97" s="118"/>
      <c r="G97" s="120"/>
      <c r="H97" s="121"/>
      <c r="I97" s="221" t="str">
        <f>IF(ISBLANK(H97),"",DATEDIF(H97,データ!$C$3,"Y"))</f>
        <v/>
      </c>
      <c r="J97" s="122"/>
      <c r="K97" s="122"/>
      <c r="L97" s="123"/>
      <c r="M97" s="124"/>
    </row>
    <row r="98" spans="1:13">
      <c r="A98" s="118"/>
      <c r="B98" s="118"/>
      <c r="C98" s="118"/>
      <c r="D98" s="119"/>
      <c r="E98" s="118"/>
      <c r="F98" s="118"/>
      <c r="G98" s="120"/>
      <c r="H98" s="121"/>
      <c r="I98" s="221" t="str">
        <f>IF(ISBLANK(H98),"",DATEDIF(H98,データ!$C$3,"Y"))</f>
        <v/>
      </c>
      <c r="J98" s="122"/>
      <c r="K98" s="122"/>
      <c r="L98" s="123"/>
      <c r="M98" s="124"/>
    </row>
    <row r="99" spans="1:13">
      <c r="A99" s="118"/>
      <c r="B99" s="118"/>
      <c r="C99" s="118"/>
      <c r="D99" s="119"/>
      <c r="E99" s="118"/>
      <c r="F99" s="118"/>
      <c r="G99" s="120"/>
      <c r="H99" s="121"/>
      <c r="I99" s="221" t="str">
        <f>IF(ISBLANK(H99),"",DATEDIF(H99,データ!$C$3,"Y"))</f>
        <v/>
      </c>
      <c r="J99" s="122"/>
      <c r="K99" s="122"/>
      <c r="L99" s="123"/>
      <c r="M99" s="124"/>
    </row>
    <row r="100" spans="1:13">
      <c r="A100" s="118"/>
      <c r="B100" s="118"/>
      <c r="C100" s="118"/>
      <c r="D100" s="119"/>
      <c r="E100" s="118"/>
      <c r="F100" s="118"/>
      <c r="G100" s="120"/>
      <c r="H100" s="121"/>
      <c r="I100" s="221" t="str">
        <f>IF(ISBLANK(H100),"",DATEDIF(H100,データ!$C$3,"Y"))</f>
        <v/>
      </c>
      <c r="J100" s="122"/>
      <c r="K100" s="122"/>
      <c r="L100" s="123"/>
      <c r="M100" s="124"/>
    </row>
    <row r="101" spans="1:13">
      <c r="A101" s="118"/>
      <c r="B101" s="118"/>
      <c r="C101" s="118"/>
      <c r="D101" s="119"/>
      <c r="E101" s="118"/>
      <c r="F101" s="118"/>
      <c r="G101" s="120"/>
      <c r="H101" s="121"/>
      <c r="I101" s="221" t="str">
        <f>IF(ISBLANK(H101),"",DATEDIF(H101,データ!$C$3,"Y"))</f>
        <v/>
      </c>
      <c r="J101" s="122"/>
      <c r="K101" s="122"/>
      <c r="L101" s="123"/>
      <c r="M101" s="124"/>
    </row>
    <row r="102" spans="1:13">
      <c r="A102" s="118"/>
      <c r="B102" s="118"/>
      <c r="C102" s="118"/>
      <c r="D102" s="119"/>
      <c r="E102" s="118"/>
      <c r="F102" s="118"/>
      <c r="G102" s="120"/>
      <c r="H102" s="121"/>
      <c r="I102" s="221" t="str">
        <f>IF(ISBLANK(H102),"",DATEDIF(H102,データ!$C$3,"Y"))</f>
        <v/>
      </c>
      <c r="J102" s="122"/>
      <c r="K102" s="122"/>
      <c r="L102" s="123"/>
      <c r="M102" s="124"/>
    </row>
    <row r="103" spans="1:13">
      <c r="A103" s="118"/>
      <c r="B103" s="118"/>
      <c r="C103" s="118"/>
      <c r="D103" s="119"/>
      <c r="E103" s="118"/>
      <c r="F103" s="118"/>
      <c r="G103" s="120"/>
      <c r="H103" s="121"/>
      <c r="I103" s="221" t="str">
        <f>IF(ISBLANK(H103),"",DATEDIF(H103,データ!$C$3,"Y"))</f>
        <v/>
      </c>
      <c r="J103" s="122"/>
      <c r="K103" s="122"/>
      <c r="L103" s="123"/>
      <c r="M103" s="124"/>
    </row>
    <row r="104" spans="1:13">
      <c r="A104" s="118"/>
      <c r="B104" s="118"/>
      <c r="C104" s="118"/>
      <c r="D104" s="119"/>
      <c r="E104" s="118"/>
      <c r="F104" s="118"/>
      <c r="G104" s="120"/>
      <c r="H104" s="121"/>
      <c r="I104" s="221" t="str">
        <f>IF(ISBLANK(H104),"",DATEDIF(H104,データ!$C$3,"Y"))</f>
        <v/>
      </c>
      <c r="J104" s="122"/>
      <c r="K104" s="122"/>
      <c r="L104" s="123"/>
      <c r="M104" s="124"/>
    </row>
    <row r="105" spans="1:13">
      <c r="A105" s="118"/>
      <c r="B105" s="118"/>
      <c r="C105" s="118"/>
      <c r="D105" s="119"/>
      <c r="E105" s="118"/>
      <c r="F105" s="118"/>
      <c r="G105" s="120"/>
      <c r="H105" s="121"/>
      <c r="I105" s="221" t="str">
        <f>IF(ISBLANK(H105),"",DATEDIF(H105,データ!$C$3,"Y"))</f>
        <v/>
      </c>
      <c r="J105" s="122"/>
      <c r="K105" s="122"/>
      <c r="L105" s="123"/>
      <c r="M105" s="124"/>
    </row>
    <row r="106" spans="1:13">
      <c r="A106" s="118"/>
      <c r="B106" s="118"/>
      <c r="C106" s="118"/>
      <c r="D106" s="119"/>
      <c r="E106" s="118"/>
      <c r="F106" s="118"/>
      <c r="G106" s="120"/>
      <c r="H106" s="121"/>
      <c r="I106" s="221" t="str">
        <f>IF(ISBLANK(H106),"",DATEDIF(H106,データ!$C$3,"Y"))</f>
        <v/>
      </c>
      <c r="J106" s="122"/>
      <c r="K106" s="122"/>
      <c r="L106" s="123"/>
      <c r="M106" s="124"/>
    </row>
    <row r="107" spans="1:13">
      <c r="A107" s="118"/>
      <c r="B107" s="118"/>
      <c r="C107" s="118"/>
      <c r="D107" s="119"/>
      <c r="E107" s="118"/>
      <c r="F107" s="118"/>
      <c r="G107" s="120"/>
      <c r="H107" s="121"/>
      <c r="I107" s="221" t="str">
        <f>IF(ISBLANK(H107),"",DATEDIF(H107,データ!$C$3,"Y"))</f>
        <v/>
      </c>
      <c r="J107" s="122"/>
      <c r="K107" s="122"/>
      <c r="L107" s="123"/>
      <c r="M107" s="124"/>
    </row>
    <row r="108" spans="1:13">
      <c r="A108" s="118"/>
      <c r="B108" s="118"/>
      <c r="C108" s="118"/>
      <c r="D108" s="119"/>
      <c r="E108" s="118"/>
      <c r="F108" s="118"/>
      <c r="G108" s="120"/>
      <c r="H108" s="121"/>
      <c r="I108" s="221" t="str">
        <f>IF(ISBLANK(H108),"",DATEDIF(H108,データ!$C$3,"Y"))</f>
        <v/>
      </c>
      <c r="J108" s="122"/>
      <c r="K108" s="122"/>
      <c r="L108" s="123"/>
      <c r="M108" s="124"/>
    </row>
    <row r="109" spans="1:13">
      <c r="A109" s="118"/>
      <c r="B109" s="118"/>
      <c r="C109" s="118"/>
      <c r="D109" s="119"/>
      <c r="E109" s="118"/>
      <c r="F109" s="118"/>
      <c r="G109" s="120"/>
      <c r="H109" s="121"/>
      <c r="I109" s="221" t="str">
        <f>IF(ISBLANK(H109),"",DATEDIF(H109,データ!$C$3,"Y"))</f>
        <v/>
      </c>
      <c r="J109" s="122"/>
      <c r="K109" s="122"/>
      <c r="L109" s="123"/>
      <c r="M109" s="124"/>
    </row>
    <row r="110" spans="1:13">
      <c r="A110" s="118"/>
      <c r="B110" s="118"/>
      <c r="C110" s="118"/>
      <c r="D110" s="119"/>
      <c r="E110" s="118"/>
      <c r="F110" s="118"/>
      <c r="G110" s="120"/>
      <c r="H110" s="121"/>
      <c r="I110" s="221" t="str">
        <f>IF(ISBLANK(H110),"",DATEDIF(H110,データ!$C$3,"Y"))</f>
        <v/>
      </c>
      <c r="J110" s="122"/>
      <c r="K110" s="122"/>
      <c r="L110" s="123"/>
      <c r="M110" s="124"/>
    </row>
    <row r="111" spans="1:13">
      <c r="A111" s="118"/>
      <c r="B111" s="118"/>
      <c r="C111" s="118"/>
      <c r="D111" s="119"/>
      <c r="E111" s="118"/>
      <c r="F111" s="118"/>
      <c r="G111" s="120"/>
      <c r="H111" s="121"/>
      <c r="I111" s="221" t="str">
        <f>IF(ISBLANK(H111),"",DATEDIF(H111,データ!$C$3,"Y"))</f>
        <v/>
      </c>
      <c r="J111" s="122"/>
      <c r="K111" s="122"/>
      <c r="L111" s="123"/>
      <c r="M111" s="124"/>
    </row>
    <row r="112" spans="1:13">
      <c r="A112" s="118"/>
      <c r="B112" s="118"/>
      <c r="C112" s="118"/>
      <c r="D112" s="119"/>
      <c r="E112" s="118"/>
      <c r="F112" s="118"/>
      <c r="G112" s="120"/>
      <c r="H112" s="121"/>
      <c r="I112" s="221" t="str">
        <f>IF(ISBLANK(H112),"",DATEDIF(H112,データ!$C$3,"Y"))</f>
        <v/>
      </c>
      <c r="J112" s="122"/>
      <c r="K112" s="122"/>
      <c r="L112" s="123"/>
      <c r="M112" s="124"/>
    </row>
    <row r="113" spans="1:13">
      <c r="A113" s="118"/>
      <c r="B113" s="118"/>
      <c r="C113" s="118"/>
      <c r="D113" s="119"/>
      <c r="E113" s="118"/>
      <c r="F113" s="118"/>
      <c r="G113" s="120"/>
      <c r="H113" s="121"/>
      <c r="I113" s="221" t="str">
        <f>IF(ISBLANK(H113),"",DATEDIF(H113,データ!$C$3,"Y"))</f>
        <v/>
      </c>
      <c r="J113" s="122"/>
      <c r="K113" s="122"/>
      <c r="L113" s="123"/>
      <c r="M113" s="124"/>
    </row>
    <row r="114" spans="1:13">
      <c r="A114" s="118"/>
      <c r="B114" s="118"/>
      <c r="C114" s="118"/>
      <c r="D114" s="119"/>
      <c r="E114" s="118"/>
      <c r="F114" s="118"/>
      <c r="G114" s="120"/>
      <c r="H114" s="121"/>
      <c r="I114" s="221" t="str">
        <f>IF(ISBLANK(H114),"",DATEDIF(H114,データ!$C$3,"Y"))</f>
        <v/>
      </c>
      <c r="J114" s="122"/>
      <c r="K114" s="122"/>
      <c r="L114" s="123"/>
      <c r="M114" s="124"/>
    </row>
    <row r="115" spans="1:13">
      <c r="A115" s="118"/>
      <c r="B115" s="118"/>
      <c r="C115" s="118"/>
      <c r="D115" s="119"/>
      <c r="E115" s="118"/>
      <c r="F115" s="118"/>
      <c r="G115" s="120"/>
      <c r="H115" s="121"/>
      <c r="I115" s="221" t="str">
        <f>IF(ISBLANK(H115),"",DATEDIF(H115,データ!$C$3,"Y"))</f>
        <v/>
      </c>
      <c r="J115" s="122"/>
      <c r="K115" s="122"/>
      <c r="L115" s="123"/>
      <c r="M115" s="124"/>
    </row>
    <row r="116" spans="1:13">
      <c r="A116" s="118"/>
      <c r="B116" s="118"/>
      <c r="C116" s="118"/>
      <c r="D116" s="119"/>
      <c r="E116" s="118"/>
      <c r="F116" s="118"/>
      <c r="G116" s="120"/>
      <c r="H116" s="121"/>
      <c r="I116" s="221" t="str">
        <f>IF(ISBLANK(H116),"",DATEDIF(H116,データ!$C$3,"Y"))</f>
        <v/>
      </c>
      <c r="J116" s="122"/>
      <c r="K116" s="122"/>
      <c r="L116" s="123"/>
      <c r="M116" s="124"/>
    </row>
    <row r="117" spans="1:13">
      <c r="A117" s="118"/>
      <c r="B117" s="118"/>
      <c r="C117" s="118"/>
      <c r="D117" s="119"/>
      <c r="E117" s="118"/>
      <c r="F117" s="118"/>
      <c r="G117" s="120"/>
      <c r="H117" s="121"/>
      <c r="I117" s="221" t="str">
        <f>IF(ISBLANK(H117),"",DATEDIF(H117,データ!$C$3,"Y"))</f>
        <v/>
      </c>
      <c r="J117" s="122"/>
      <c r="K117" s="122"/>
      <c r="L117" s="123"/>
      <c r="M117" s="124"/>
    </row>
    <row r="118" spans="1:13">
      <c r="A118" s="118"/>
      <c r="B118" s="118"/>
      <c r="C118" s="118"/>
      <c r="D118" s="119"/>
      <c r="E118" s="118"/>
      <c r="F118" s="118"/>
      <c r="G118" s="120"/>
      <c r="H118" s="121"/>
      <c r="I118" s="221" t="str">
        <f>IF(ISBLANK(H118),"",DATEDIF(H118,データ!$C$3,"Y"))</f>
        <v/>
      </c>
      <c r="J118" s="122"/>
      <c r="K118" s="122"/>
      <c r="L118" s="123"/>
      <c r="M118" s="124"/>
    </row>
    <row r="119" spans="1:13">
      <c r="A119" s="118"/>
      <c r="B119" s="118"/>
      <c r="C119" s="118"/>
      <c r="D119" s="119"/>
      <c r="E119" s="118"/>
      <c r="F119" s="118"/>
      <c r="G119" s="120"/>
      <c r="H119" s="121"/>
      <c r="I119" s="221" t="str">
        <f>IF(ISBLANK(H119),"",DATEDIF(H119,データ!$C$3,"Y"))</f>
        <v/>
      </c>
      <c r="J119" s="122"/>
      <c r="K119" s="122"/>
      <c r="L119" s="123"/>
      <c r="M119" s="124"/>
    </row>
    <row r="120" spans="1:13">
      <c r="A120" s="145"/>
      <c r="B120" s="145"/>
      <c r="C120" s="145"/>
      <c r="D120" s="146"/>
      <c r="E120" s="145"/>
      <c r="F120" s="145"/>
      <c r="G120" s="147"/>
      <c r="H120" s="148"/>
      <c r="I120" s="223" t="str">
        <f>IF(ISBLANK(H120),"",DATEDIF(H120,データ!$C$3,"Y"))</f>
        <v/>
      </c>
      <c r="J120" s="149"/>
      <c r="K120" s="149"/>
      <c r="L120" s="150"/>
      <c r="M120" s="151"/>
    </row>
  </sheetData>
  <sheetProtection selectLockedCells="1"/>
  <mergeCells count="27">
    <mergeCell ref="H2:J2"/>
    <mergeCell ref="L2:N2"/>
    <mergeCell ref="A4:H4"/>
    <mergeCell ref="K4:M4"/>
    <mergeCell ref="L6:M6"/>
    <mergeCell ref="L7:M7"/>
    <mergeCell ref="R11:S11"/>
    <mergeCell ref="V11:W11"/>
    <mergeCell ref="Q12:Q15"/>
    <mergeCell ref="V12:W12"/>
    <mergeCell ref="V13:W13"/>
    <mergeCell ref="V14:W14"/>
    <mergeCell ref="V15:W15"/>
    <mergeCell ref="V24:W24"/>
    <mergeCell ref="V25:W25"/>
    <mergeCell ref="S29:T29"/>
    <mergeCell ref="U29:V29"/>
    <mergeCell ref="Q16:Q19"/>
    <mergeCell ref="V16:W16"/>
    <mergeCell ref="V17:W17"/>
    <mergeCell ref="V18:W18"/>
    <mergeCell ref="V19:W19"/>
    <mergeCell ref="Q20:Q24"/>
    <mergeCell ref="V20:W20"/>
    <mergeCell ref="V21:W21"/>
    <mergeCell ref="V22:W22"/>
    <mergeCell ref="V23:W23"/>
  </mergeCells>
  <phoneticPr fontId="2"/>
  <pageMargins left="0.78700000000000003" right="0.78700000000000003" top="0.98399999999999999" bottom="0.98399999999999999" header="0.51200000000000001" footer="0.51200000000000001"/>
  <pageSetup paperSize="9" scale="80" orientation="landscape" verticalDpi="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データ!$C$12:$C$13</xm:f>
          </x14:formula1>
          <xm:sqref>G8:G120</xm:sqref>
        </x14:dataValidation>
        <x14:dataValidation type="list" allowBlank="1" showInputMessage="1" showErrorMessage="1">
          <x14:formula1>
            <xm:f>データ!$C$19:$C$24</xm:f>
          </x14:formula1>
          <xm:sqref>M8:M120</xm:sqref>
        </x14:dataValidation>
        <x14:dataValidation type="list" allowBlank="1" showInputMessage="1" showErrorMessage="1">
          <x14:formula1>
            <xm:f>データ!$C$15:$C$18</xm:f>
          </x14:formula1>
          <xm:sqref>L8:L120</xm:sqref>
        </x14:dataValidation>
        <x14:dataValidation type="list" allowBlank="1" showInputMessage="1" showErrorMessage="1">
          <x14:formula1>
            <xm:f>データ!$C$4:$C$8</xm:f>
          </x14:formula1>
          <xm:sqref>A8:A120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会員番号について</vt:lpstr>
      <vt:lpstr>会員登録等について</vt:lpstr>
      <vt:lpstr>手順書</vt:lpstr>
      <vt:lpstr>登録フロー図</vt:lpstr>
      <vt:lpstr>変更フロー図</vt:lpstr>
      <vt:lpstr>フロアボール部門クラブに対する注意事項</vt:lpstr>
      <vt:lpstr>データ</vt:lpstr>
      <vt:lpstr>第1号様式（年度当初　会員→地方）</vt:lpstr>
      <vt:lpstr>第２号様式（地方→連盟）</vt:lpstr>
      <vt:lpstr>第3号様式（変更等　会員→地方）</vt:lpstr>
      <vt:lpstr>第4号様式（地方→連盟）</vt:lpstr>
      <vt:lpstr>第5号様式</vt:lpstr>
      <vt:lpstr>申請区分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90000006</dc:creator>
  <cp:lastModifiedBy>Owner</cp:lastModifiedBy>
  <cp:lastPrinted>2012-01-13T02:27:34Z</cp:lastPrinted>
  <dcterms:created xsi:type="dcterms:W3CDTF">2011-05-31T23:31:03Z</dcterms:created>
  <dcterms:modified xsi:type="dcterms:W3CDTF">2014-04-19T03:23:05Z</dcterms:modified>
</cp:coreProperties>
</file>